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030" activeTab="2"/>
  </bookViews>
  <sheets>
    <sheet name="1º Fase" sheetId="1" r:id="rId1"/>
    <sheet name="Plan1" sheetId="2" r:id="rId2"/>
    <sheet name="Plan2" sheetId="3" r:id="rId3"/>
  </sheets>
  <definedNames/>
  <calcPr fullCalcOnLoad="1"/>
</workbook>
</file>

<file path=xl/sharedStrings.xml><?xml version="1.0" encoding="utf-8"?>
<sst xmlns="http://schemas.openxmlformats.org/spreadsheetml/2006/main" count="286" uniqueCount="62">
  <si>
    <t>x</t>
  </si>
  <si>
    <t>Hora</t>
  </si>
  <si>
    <t>Dia</t>
  </si>
  <si>
    <t>1º Rodada</t>
  </si>
  <si>
    <t>2º Rodada</t>
  </si>
  <si>
    <t>3º Rodada</t>
  </si>
  <si>
    <t>4º Rodada</t>
  </si>
  <si>
    <t>5º Rodada</t>
  </si>
  <si>
    <t>6º Rodada</t>
  </si>
  <si>
    <t>7º Rodada</t>
  </si>
  <si>
    <t>Folga</t>
  </si>
  <si>
    <t>ADR 7 de Maio</t>
  </si>
  <si>
    <t>Cancha do Vildo</t>
  </si>
  <si>
    <t>Volta Grande</t>
  </si>
  <si>
    <t>Roncador</t>
  </si>
  <si>
    <t>Caçador</t>
  </si>
  <si>
    <t>Tifa</t>
  </si>
  <si>
    <t>Morro da Cruz</t>
  </si>
  <si>
    <t>CAMPEONATO MUNICIPAL DE BOCHA DE 2010</t>
  </si>
  <si>
    <t>TABELA DOS JOGOS</t>
  </si>
  <si>
    <t>EQUIPES</t>
  </si>
  <si>
    <t>1º TURNO</t>
  </si>
  <si>
    <t>2º TURNO</t>
  </si>
  <si>
    <t>1ª RODADA       1º TURNO</t>
  </si>
  <si>
    <t>N.º de Partidas</t>
  </si>
  <si>
    <t>Partidas Ganhas</t>
  </si>
  <si>
    <t>Partidas Perdidas</t>
  </si>
  <si>
    <t>Bolas Marcadas</t>
  </si>
  <si>
    <t>Bolas Sofridas</t>
  </si>
  <si>
    <t>Saldo de Bolas</t>
  </si>
  <si>
    <t>2ª RODADA       1º TURNO</t>
  </si>
  <si>
    <t>3ª RODADA       1º TURNO</t>
  </si>
  <si>
    <t>4ª RODADA       1º TURNO</t>
  </si>
  <si>
    <t>5ª RODADA       1º TURNO</t>
  </si>
  <si>
    <t>6ª RODADA       1º TURNO</t>
  </si>
  <si>
    <t>7ª RODADA       1º TURNO</t>
  </si>
  <si>
    <t>TOTAL       1º TURNO</t>
  </si>
  <si>
    <t>1ª RODADA       2º TURNO</t>
  </si>
  <si>
    <t>2ª RODADA       2º TURNO</t>
  </si>
  <si>
    <t>3ª RODADA       2º TURNO</t>
  </si>
  <si>
    <t>4ª RODADA       2º TURNO</t>
  </si>
  <si>
    <t>5ª RODADA       2º TURNO</t>
  </si>
  <si>
    <t>6ª RODADA       2º TURNO</t>
  </si>
  <si>
    <t>7ª RODADA       2º TURNO</t>
  </si>
  <si>
    <t>TOTAL       2º TURNO</t>
  </si>
  <si>
    <t>TOTAL</t>
  </si>
  <si>
    <t>1º Turno</t>
  </si>
  <si>
    <t>2º Turno</t>
  </si>
  <si>
    <t>Pontos Ganhos</t>
  </si>
  <si>
    <t>Pontos Perdidos</t>
  </si>
  <si>
    <t>16;00</t>
  </si>
  <si>
    <t>17/04/2010</t>
  </si>
  <si>
    <t>15/05/2010</t>
  </si>
  <si>
    <t>22/05/2010</t>
  </si>
  <si>
    <t>29/05/2010</t>
  </si>
  <si>
    <t>27/03/2010</t>
  </si>
  <si>
    <t>20/03/2010</t>
  </si>
  <si>
    <t>13/03/2010</t>
  </si>
  <si>
    <t>E 6ª MOSTRA DA CULTURA INDIGINA</t>
  </si>
  <si>
    <t>ATENÇÃO</t>
  </si>
  <si>
    <t>A RODADA DO DIA 24 DE ABRIL ESTA CANCELADA DEVIDO AS FESTIVIDADES</t>
  </si>
  <si>
    <t>COMEMORATIVAS AOS 21° ANIVERSARIO DO MUNICIPIO DE JOSÉ BOITEUX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</si>
</sst>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</numFmts>
  <fonts count="11">
    <font>
      <sz val="10"/>
      <name val="Arial"/>
      <family val="0"/>
    </font>
    <font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ahoma"/>
      <family val="2"/>
    </font>
    <font>
      <sz val="8"/>
      <name val="Arial"/>
      <family val="0"/>
    </font>
    <font>
      <sz val="12"/>
      <name val="Tahoma"/>
      <family val="2"/>
    </font>
    <font>
      <sz val="11"/>
      <name val="Tahoma"/>
      <family val="2"/>
    </font>
    <font>
      <b/>
      <u val="single"/>
      <sz val="16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</fonts>
  <fills count="5">
    <fill>
      <patternFill/>
    </fill>
    <fill>
      <patternFill patternType="gray125"/>
    </fill>
    <fill>
      <patternFill patternType="darkTrellis"/>
    </fill>
    <fill>
      <patternFill patternType="lightTrellis"/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20" fontId="1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14" fontId="4" fillId="0" borderId="5" xfId="0" applyNumberFormat="1" applyFont="1" applyBorder="1" applyAlignment="1">
      <alignment horizontal="left"/>
    </xf>
    <xf numFmtId="20" fontId="1" fillId="0" borderId="4" xfId="0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20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2" borderId="10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4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zoomScale="85" zoomScaleNormal="85" workbookViewId="0" topLeftCell="A20">
      <selection activeCell="E54" sqref="E54"/>
    </sheetView>
  </sheetViews>
  <sheetFormatPr defaultColWidth="9.140625" defaultRowHeight="12.75"/>
  <cols>
    <col min="1" max="1" width="5.8515625" style="2" bestFit="1" customWidth="1"/>
    <col min="2" max="2" width="15.00390625" style="1" customWidth="1"/>
    <col min="3" max="3" width="3.8515625" style="1" customWidth="1"/>
    <col min="4" max="4" width="1.8515625" style="1" bestFit="1" customWidth="1"/>
    <col min="5" max="5" width="3.8515625" style="1" customWidth="1"/>
    <col min="6" max="6" width="15.00390625" style="1" customWidth="1"/>
    <col min="7" max="7" width="10.421875" style="1" customWidth="1"/>
    <col min="8" max="8" width="3.00390625" style="7" customWidth="1"/>
    <col min="9" max="9" width="5.8515625" style="7" bestFit="1" customWidth="1"/>
    <col min="10" max="10" width="15.00390625" style="1" customWidth="1"/>
    <col min="11" max="11" width="3.8515625" style="1" customWidth="1"/>
    <col min="12" max="12" width="2.00390625" style="1" bestFit="1" customWidth="1"/>
    <col min="13" max="13" width="3.8515625" style="1" customWidth="1"/>
    <col min="14" max="14" width="15.00390625" style="1" customWidth="1"/>
    <col min="15" max="15" width="7.8515625" style="1" bestFit="1" customWidth="1"/>
    <col min="16" max="16" width="9.421875" style="1" customWidth="1"/>
    <col min="17" max="17" width="7.8515625" style="1" bestFit="1" customWidth="1"/>
    <col min="18" max="18" width="11.8515625" style="1" bestFit="1" customWidth="1"/>
    <col min="19" max="19" width="3.8515625" style="1" customWidth="1"/>
    <col min="20" max="20" width="3.00390625" style="1" customWidth="1"/>
    <col min="21" max="21" width="3.8515625" style="1" customWidth="1"/>
    <col min="22" max="22" width="12.00390625" style="1" bestFit="1" customWidth="1"/>
    <col min="23" max="16384" width="9.140625" style="1" customWidth="1"/>
  </cols>
  <sheetData>
    <row r="1" spans="1:14" ht="12.75">
      <c r="A1" s="44" t="s">
        <v>18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6"/>
    </row>
    <row r="2" spans="1:14" ht="12.75">
      <c r="A2" s="47" t="s">
        <v>19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</row>
    <row r="3" spans="1:14" ht="13.5" thickBot="1">
      <c r="A3" s="13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4"/>
    </row>
    <row r="4" spans="1:14" ht="13.5" thickBot="1">
      <c r="A4" s="12"/>
      <c r="B4" s="7"/>
      <c r="C4" s="7"/>
      <c r="D4" s="7"/>
      <c r="E4" s="7"/>
      <c r="F4" s="44" t="s">
        <v>20</v>
      </c>
      <c r="G4" s="45"/>
      <c r="H4" s="45"/>
      <c r="I4" s="45"/>
      <c r="J4" s="46"/>
      <c r="K4" s="7"/>
      <c r="L4" s="7"/>
      <c r="M4" s="7"/>
      <c r="N4" s="15"/>
    </row>
    <row r="5" spans="1:14" ht="12.75">
      <c r="A5" s="12"/>
      <c r="B5" s="7"/>
      <c r="C5" s="7"/>
      <c r="D5" s="7"/>
      <c r="E5" s="7"/>
      <c r="F5" s="53" t="s">
        <v>11</v>
      </c>
      <c r="G5" s="54"/>
      <c r="H5" s="54"/>
      <c r="I5" s="54"/>
      <c r="J5" s="55"/>
      <c r="K5" s="7"/>
      <c r="L5" s="7"/>
      <c r="M5" s="7"/>
      <c r="N5" s="15"/>
    </row>
    <row r="6" spans="1:14" ht="12.75">
      <c r="A6" s="12"/>
      <c r="B6" s="7"/>
      <c r="C6" s="7"/>
      <c r="D6" s="7"/>
      <c r="E6" s="7"/>
      <c r="F6" s="56" t="s">
        <v>12</v>
      </c>
      <c r="G6" s="57"/>
      <c r="H6" s="57"/>
      <c r="I6" s="57"/>
      <c r="J6" s="58"/>
      <c r="K6" s="7"/>
      <c r="L6" s="7"/>
      <c r="M6" s="7"/>
      <c r="N6" s="15"/>
    </row>
    <row r="7" spans="1:14" ht="12.75">
      <c r="A7" s="12"/>
      <c r="B7" s="7"/>
      <c r="C7" s="7"/>
      <c r="D7" s="7"/>
      <c r="E7" s="7"/>
      <c r="F7" s="56" t="s">
        <v>13</v>
      </c>
      <c r="G7" s="57"/>
      <c r="H7" s="57"/>
      <c r="I7" s="57"/>
      <c r="J7" s="58"/>
      <c r="K7" s="7"/>
      <c r="L7" s="7"/>
      <c r="M7" s="7"/>
      <c r="N7" s="15"/>
    </row>
    <row r="8" spans="1:14" ht="12.75">
      <c r="A8" s="12"/>
      <c r="B8" s="7"/>
      <c r="C8" s="7"/>
      <c r="D8" s="7"/>
      <c r="E8" s="7"/>
      <c r="F8" s="56" t="s">
        <v>14</v>
      </c>
      <c r="G8" s="57"/>
      <c r="H8" s="57"/>
      <c r="I8" s="57"/>
      <c r="J8" s="58"/>
      <c r="K8" s="7"/>
      <c r="L8" s="7"/>
      <c r="M8" s="7"/>
      <c r="N8" s="15"/>
    </row>
    <row r="9" spans="1:14" ht="12.75">
      <c r="A9" s="12"/>
      <c r="B9" s="7"/>
      <c r="C9" s="7"/>
      <c r="D9" s="7"/>
      <c r="E9" s="7"/>
      <c r="F9" s="56" t="s">
        <v>15</v>
      </c>
      <c r="G9" s="57"/>
      <c r="H9" s="57"/>
      <c r="I9" s="57"/>
      <c r="J9" s="58"/>
      <c r="K9" s="7"/>
      <c r="L9" s="7"/>
      <c r="M9" s="7"/>
      <c r="N9" s="15"/>
    </row>
    <row r="10" spans="1:14" ht="12.75">
      <c r="A10" s="12"/>
      <c r="B10" s="7"/>
      <c r="C10" s="7"/>
      <c r="D10" s="7"/>
      <c r="E10" s="7"/>
      <c r="F10" s="56" t="s">
        <v>16</v>
      </c>
      <c r="G10" s="57"/>
      <c r="H10" s="57"/>
      <c r="I10" s="57"/>
      <c r="J10" s="58"/>
      <c r="K10" s="7"/>
      <c r="L10" s="7"/>
      <c r="M10" s="7"/>
      <c r="N10" s="15"/>
    </row>
    <row r="11" spans="1:14" ht="13.5" thickBot="1">
      <c r="A11" s="12"/>
      <c r="B11" s="7"/>
      <c r="C11" s="7"/>
      <c r="D11" s="7"/>
      <c r="E11" s="7"/>
      <c r="F11" s="59" t="s">
        <v>17</v>
      </c>
      <c r="G11" s="60"/>
      <c r="H11" s="60"/>
      <c r="I11" s="60"/>
      <c r="J11" s="61"/>
      <c r="K11" s="7"/>
      <c r="L11" s="7"/>
      <c r="M11" s="7"/>
      <c r="N11" s="15"/>
    </row>
    <row r="12" spans="1:14" ht="13.5" thickBot="1">
      <c r="A12" s="12"/>
      <c r="B12" s="7"/>
      <c r="C12" s="7"/>
      <c r="D12" s="7"/>
      <c r="E12" s="7"/>
      <c r="F12" s="7"/>
      <c r="G12" s="7"/>
      <c r="J12" s="7"/>
      <c r="K12" s="7"/>
      <c r="L12" s="7"/>
      <c r="M12" s="7"/>
      <c r="N12" s="15"/>
    </row>
    <row r="13" spans="1:14" ht="13.5" thickBot="1">
      <c r="A13" s="50" t="s">
        <v>21</v>
      </c>
      <c r="B13" s="51"/>
      <c r="C13" s="51"/>
      <c r="D13" s="51"/>
      <c r="E13" s="51"/>
      <c r="F13" s="52"/>
      <c r="G13" s="6"/>
      <c r="I13" s="50" t="s">
        <v>22</v>
      </c>
      <c r="J13" s="51"/>
      <c r="K13" s="51"/>
      <c r="L13" s="51"/>
      <c r="M13" s="51"/>
      <c r="N13" s="52"/>
    </row>
    <row r="14" spans="1:14" ht="12.75">
      <c r="A14" s="12"/>
      <c r="B14" s="7"/>
      <c r="C14" s="7"/>
      <c r="D14" s="7"/>
      <c r="E14" s="7"/>
      <c r="F14" s="7"/>
      <c r="G14" s="7"/>
      <c r="J14" s="7"/>
      <c r="K14" s="7"/>
      <c r="L14" s="7"/>
      <c r="M14" s="7"/>
      <c r="N14" s="15"/>
    </row>
    <row r="15" spans="1:14" ht="12.75">
      <c r="A15" s="13" t="s">
        <v>1</v>
      </c>
      <c r="B15" s="8" t="s">
        <v>3</v>
      </c>
      <c r="C15" s="8"/>
      <c r="D15" s="7"/>
      <c r="E15" s="8" t="s">
        <v>2</v>
      </c>
      <c r="F15" s="10">
        <v>40332</v>
      </c>
      <c r="G15" s="10"/>
      <c r="I15" s="6" t="s">
        <v>1</v>
      </c>
      <c r="J15" s="8" t="s">
        <v>3</v>
      </c>
      <c r="K15" s="8"/>
      <c r="L15" s="7"/>
      <c r="M15" s="8" t="s">
        <v>2</v>
      </c>
      <c r="N15" s="16">
        <v>40183</v>
      </c>
    </row>
    <row r="16" spans="1:14" ht="12.75">
      <c r="A16" s="17" t="s">
        <v>50</v>
      </c>
      <c r="B16" s="7" t="str">
        <f>F5</f>
        <v>ADR 7 de Maio</v>
      </c>
      <c r="C16" s="3">
        <v>1</v>
      </c>
      <c r="D16" s="5" t="s">
        <v>0</v>
      </c>
      <c r="E16" s="3">
        <v>3</v>
      </c>
      <c r="F16" s="7" t="str">
        <f>F6</f>
        <v>Cancha do Vildo</v>
      </c>
      <c r="G16" s="7"/>
      <c r="I16" s="17" t="s">
        <v>50</v>
      </c>
      <c r="J16" s="7" t="str">
        <f>F6</f>
        <v>Cancha do Vildo</v>
      </c>
      <c r="K16" s="3"/>
      <c r="L16" s="5" t="s">
        <v>0</v>
      </c>
      <c r="M16" s="3"/>
      <c r="N16" s="15" t="str">
        <f>F5</f>
        <v>ADR 7 de Maio</v>
      </c>
    </row>
    <row r="17" spans="1:14" ht="12.75">
      <c r="A17" s="17" t="s">
        <v>50</v>
      </c>
      <c r="B17" s="7" t="str">
        <f>F7</f>
        <v>Volta Grande</v>
      </c>
      <c r="C17" s="4">
        <v>1</v>
      </c>
      <c r="D17" s="5" t="s">
        <v>0</v>
      </c>
      <c r="E17" s="4">
        <v>3</v>
      </c>
      <c r="F17" s="7" t="str">
        <f>F8</f>
        <v>Roncador</v>
      </c>
      <c r="G17" s="7"/>
      <c r="I17" s="17" t="s">
        <v>50</v>
      </c>
      <c r="J17" s="7" t="str">
        <f>F8</f>
        <v>Roncador</v>
      </c>
      <c r="K17" s="4"/>
      <c r="L17" s="5" t="s">
        <v>0</v>
      </c>
      <c r="M17" s="4"/>
      <c r="N17" s="15" t="str">
        <f>F7</f>
        <v>Volta Grande</v>
      </c>
    </row>
    <row r="18" spans="1:14" ht="12.75">
      <c r="A18" s="17" t="s">
        <v>50</v>
      </c>
      <c r="B18" s="7" t="str">
        <f>F9</f>
        <v>Caçador</v>
      </c>
      <c r="C18" s="3">
        <v>2</v>
      </c>
      <c r="D18" s="5" t="s">
        <v>0</v>
      </c>
      <c r="E18" s="3">
        <v>2</v>
      </c>
      <c r="F18" s="7" t="str">
        <f>F10</f>
        <v>Tifa</v>
      </c>
      <c r="G18" s="7"/>
      <c r="I18" s="17" t="s">
        <v>50</v>
      </c>
      <c r="J18" s="7" t="str">
        <f>F10</f>
        <v>Tifa</v>
      </c>
      <c r="K18" s="3"/>
      <c r="L18" s="5" t="s">
        <v>0</v>
      </c>
      <c r="M18" s="3"/>
      <c r="N18" s="15" t="str">
        <f>F9</f>
        <v>Caçador</v>
      </c>
    </row>
    <row r="19" spans="1:14" ht="12.75">
      <c r="A19" s="17" t="s">
        <v>10</v>
      </c>
      <c r="B19" s="7" t="str">
        <f>F11</f>
        <v>Morro da Cruz</v>
      </c>
      <c r="C19" s="20"/>
      <c r="D19" s="7"/>
      <c r="E19" s="11"/>
      <c r="F19" s="7"/>
      <c r="G19" s="7"/>
      <c r="I19" s="9" t="s">
        <v>10</v>
      </c>
      <c r="J19" s="7" t="str">
        <f>F11</f>
        <v>Morro da Cruz</v>
      </c>
      <c r="K19" s="20"/>
      <c r="L19" s="7"/>
      <c r="M19" s="11"/>
      <c r="N19" s="15"/>
    </row>
    <row r="20" spans="1:14" ht="12.75">
      <c r="A20" s="12"/>
      <c r="B20" s="7"/>
      <c r="C20" s="7"/>
      <c r="D20" s="7"/>
      <c r="E20" s="7"/>
      <c r="F20" s="7"/>
      <c r="G20" s="7"/>
      <c r="H20" s="5"/>
      <c r="I20" s="5"/>
      <c r="J20" s="7"/>
      <c r="K20" s="7"/>
      <c r="L20" s="7"/>
      <c r="M20" s="7"/>
      <c r="N20" s="15"/>
    </row>
    <row r="21" spans="1:14" ht="12.75">
      <c r="A21" s="13" t="s">
        <v>1</v>
      </c>
      <c r="B21" s="8" t="s">
        <v>4</v>
      </c>
      <c r="C21" s="8"/>
      <c r="D21" s="7"/>
      <c r="E21" s="8" t="s">
        <v>2</v>
      </c>
      <c r="F21" s="10" t="s">
        <v>57</v>
      </c>
      <c r="G21" s="10"/>
      <c r="H21" s="6"/>
      <c r="I21" s="6" t="s">
        <v>1</v>
      </c>
      <c r="J21" s="8" t="s">
        <v>4</v>
      </c>
      <c r="K21" s="8"/>
      <c r="L21" s="7"/>
      <c r="M21" s="8" t="s">
        <v>2</v>
      </c>
      <c r="N21" s="16">
        <v>40395</v>
      </c>
    </row>
    <row r="22" spans="1:14" ht="12.75">
      <c r="A22" s="17" t="s">
        <v>50</v>
      </c>
      <c r="B22" s="7" t="str">
        <f>F6</f>
        <v>Cancha do Vildo</v>
      </c>
      <c r="C22" s="3">
        <v>3</v>
      </c>
      <c r="D22" s="5" t="s">
        <v>0</v>
      </c>
      <c r="E22" s="3">
        <v>1</v>
      </c>
      <c r="F22" s="7" t="str">
        <f>F10</f>
        <v>Tifa</v>
      </c>
      <c r="G22" s="7"/>
      <c r="H22" s="9"/>
      <c r="I22" s="17" t="s">
        <v>50</v>
      </c>
      <c r="J22" s="7" t="str">
        <f>F10</f>
        <v>Tifa</v>
      </c>
      <c r="K22" s="3"/>
      <c r="L22" s="5" t="s">
        <v>0</v>
      </c>
      <c r="M22" s="3"/>
      <c r="N22" s="15" t="str">
        <f>F6</f>
        <v>Cancha do Vildo</v>
      </c>
    </row>
    <row r="23" spans="1:14" ht="12.75">
      <c r="A23" s="17" t="s">
        <v>50</v>
      </c>
      <c r="B23" s="7" t="str">
        <f>F8</f>
        <v>Roncador</v>
      </c>
      <c r="C23" s="3">
        <v>2</v>
      </c>
      <c r="D23" s="5" t="s">
        <v>0</v>
      </c>
      <c r="E23" s="3">
        <v>2</v>
      </c>
      <c r="F23" s="7" t="str">
        <f>F11</f>
        <v>Morro da Cruz</v>
      </c>
      <c r="G23" s="7"/>
      <c r="H23" s="9"/>
      <c r="I23" s="17" t="s">
        <v>50</v>
      </c>
      <c r="J23" s="7" t="str">
        <f>F11</f>
        <v>Morro da Cruz</v>
      </c>
      <c r="K23" s="3"/>
      <c r="L23" s="5" t="s">
        <v>0</v>
      </c>
      <c r="M23" s="3"/>
      <c r="N23" s="15" t="str">
        <f>F8</f>
        <v>Roncador</v>
      </c>
    </row>
    <row r="24" spans="1:14" ht="12.75">
      <c r="A24" s="17" t="s">
        <v>50</v>
      </c>
      <c r="B24" s="7" t="str">
        <f>F9</f>
        <v>Caçador</v>
      </c>
      <c r="C24" s="3">
        <v>1</v>
      </c>
      <c r="D24" s="5" t="s">
        <v>0</v>
      </c>
      <c r="E24" s="3">
        <v>3</v>
      </c>
      <c r="F24" s="7" t="str">
        <f>F5</f>
        <v>ADR 7 de Maio</v>
      </c>
      <c r="G24" s="7"/>
      <c r="H24" s="9"/>
      <c r="I24" s="17" t="s">
        <v>50</v>
      </c>
      <c r="J24" s="7" t="str">
        <f>F5</f>
        <v>ADR 7 de Maio</v>
      </c>
      <c r="K24" s="3"/>
      <c r="L24" s="5" t="s">
        <v>0</v>
      </c>
      <c r="M24" s="3"/>
      <c r="N24" s="15" t="str">
        <f>F9</f>
        <v>Caçador</v>
      </c>
    </row>
    <row r="25" spans="1:14" ht="12.75">
      <c r="A25" s="17" t="s">
        <v>10</v>
      </c>
      <c r="B25" s="7" t="str">
        <f>F7</f>
        <v>Volta Grande</v>
      </c>
      <c r="C25" s="5"/>
      <c r="D25" s="20"/>
      <c r="E25" s="5"/>
      <c r="F25" s="7"/>
      <c r="G25" s="7"/>
      <c r="H25" s="9"/>
      <c r="I25" s="9" t="s">
        <v>10</v>
      </c>
      <c r="J25" s="7" t="str">
        <f>F7</f>
        <v>Volta Grande</v>
      </c>
      <c r="K25" s="5"/>
      <c r="L25" s="20"/>
      <c r="M25" s="5"/>
      <c r="N25" s="15"/>
    </row>
    <row r="26" spans="1:14" ht="12.75">
      <c r="A26" s="12"/>
      <c r="B26" s="7"/>
      <c r="C26" s="7"/>
      <c r="D26" s="7"/>
      <c r="E26" s="7"/>
      <c r="F26" s="7"/>
      <c r="G26" s="7"/>
      <c r="H26" s="5"/>
      <c r="I26" s="5"/>
      <c r="J26" s="7"/>
      <c r="K26" s="7"/>
      <c r="L26" s="7"/>
      <c r="M26" s="7"/>
      <c r="N26" s="15"/>
    </row>
    <row r="27" spans="1:14" ht="12.75">
      <c r="A27" s="13" t="s">
        <v>1</v>
      </c>
      <c r="B27" s="8" t="s">
        <v>5</v>
      </c>
      <c r="C27" s="8"/>
      <c r="D27" s="7"/>
      <c r="E27" s="8" t="s">
        <v>2</v>
      </c>
      <c r="F27" s="10" t="s">
        <v>56</v>
      </c>
      <c r="G27" s="10"/>
      <c r="H27" s="6"/>
      <c r="I27" s="6" t="s">
        <v>1</v>
      </c>
      <c r="J27" s="8" t="s">
        <v>5</v>
      </c>
      <c r="K27" s="8"/>
      <c r="L27" s="7"/>
      <c r="M27" s="8" t="s">
        <v>2</v>
      </c>
      <c r="N27" s="16" t="s">
        <v>52</v>
      </c>
    </row>
    <row r="28" spans="1:14" ht="12.75">
      <c r="A28" s="17" t="s">
        <v>50</v>
      </c>
      <c r="B28" s="7" t="str">
        <f>F6</f>
        <v>Cancha do Vildo</v>
      </c>
      <c r="C28" s="3">
        <v>3</v>
      </c>
      <c r="D28" s="5" t="s">
        <v>0</v>
      </c>
      <c r="E28" s="3">
        <v>1</v>
      </c>
      <c r="F28" s="7" t="str">
        <f>F11</f>
        <v>Morro da Cruz</v>
      </c>
      <c r="G28" s="7"/>
      <c r="H28" s="9"/>
      <c r="I28" s="17" t="s">
        <v>50</v>
      </c>
      <c r="J28" s="7" t="str">
        <f>F11</f>
        <v>Morro da Cruz</v>
      </c>
      <c r="K28" s="3"/>
      <c r="L28" s="5" t="s">
        <v>0</v>
      </c>
      <c r="M28" s="3"/>
      <c r="N28" s="15" t="str">
        <f>F6</f>
        <v>Cancha do Vildo</v>
      </c>
    </row>
    <row r="29" spans="1:14" ht="12.75">
      <c r="A29" s="17" t="s">
        <v>50</v>
      </c>
      <c r="B29" s="7" t="str">
        <f>F7</f>
        <v>Volta Grande</v>
      </c>
      <c r="C29" s="3">
        <v>1</v>
      </c>
      <c r="D29" s="5" t="s">
        <v>0</v>
      </c>
      <c r="E29" s="3">
        <v>3</v>
      </c>
      <c r="F29" s="7" t="str">
        <f>F9</f>
        <v>Caçador</v>
      </c>
      <c r="G29" s="7"/>
      <c r="H29" s="9"/>
      <c r="I29" s="17" t="s">
        <v>50</v>
      </c>
      <c r="J29" s="7" t="str">
        <f>F9</f>
        <v>Caçador</v>
      </c>
      <c r="K29" s="3"/>
      <c r="L29" s="5" t="s">
        <v>0</v>
      </c>
      <c r="M29" s="3"/>
      <c r="N29" s="15" t="str">
        <f>F7</f>
        <v>Volta Grande</v>
      </c>
    </row>
    <row r="30" spans="1:14" ht="12.75">
      <c r="A30" s="17" t="s">
        <v>50</v>
      </c>
      <c r="B30" s="7" t="str">
        <f>F10</f>
        <v>Tifa</v>
      </c>
      <c r="C30" s="3">
        <v>4</v>
      </c>
      <c r="D30" s="5" t="s">
        <v>0</v>
      </c>
      <c r="E30" s="3">
        <v>0</v>
      </c>
      <c r="F30" s="7" t="str">
        <f>F8</f>
        <v>Roncador</v>
      </c>
      <c r="G30" s="7"/>
      <c r="H30" s="9"/>
      <c r="I30" s="17" t="s">
        <v>50</v>
      </c>
      <c r="J30" s="7" t="str">
        <f>F8</f>
        <v>Roncador</v>
      </c>
      <c r="K30" s="3"/>
      <c r="L30" s="5" t="s">
        <v>0</v>
      </c>
      <c r="M30" s="3"/>
      <c r="N30" s="15" t="str">
        <f>F10</f>
        <v>Tifa</v>
      </c>
    </row>
    <row r="31" spans="1:14" ht="12.75">
      <c r="A31" s="17" t="s">
        <v>10</v>
      </c>
      <c r="B31" s="7" t="str">
        <f>F5</f>
        <v>ADR 7 de Maio</v>
      </c>
      <c r="C31" s="7"/>
      <c r="D31" s="20"/>
      <c r="E31" s="7"/>
      <c r="F31" s="7"/>
      <c r="G31" s="7"/>
      <c r="H31" s="9"/>
      <c r="I31" s="9" t="s">
        <v>10</v>
      </c>
      <c r="J31" s="7" t="str">
        <f>F5</f>
        <v>ADR 7 de Maio</v>
      </c>
      <c r="K31" s="7"/>
      <c r="L31" s="20"/>
      <c r="M31" s="7"/>
      <c r="N31" s="15"/>
    </row>
    <row r="32" spans="1:14" ht="12.75">
      <c r="A32" s="12"/>
      <c r="B32" s="7"/>
      <c r="C32" s="7"/>
      <c r="D32" s="21"/>
      <c r="E32" s="7"/>
      <c r="F32" s="7"/>
      <c r="G32" s="7"/>
      <c r="H32" s="5"/>
      <c r="I32" s="5"/>
      <c r="J32" s="7"/>
      <c r="K32" s="7"/>
      <c r="L32" s="21"/>
      <c r="M32" s="7"/>
      <c r="N32" s="15"/>
    </row>
    <row r="33" spans="1:14" ht="12.75">
      <c r="A33" s="13" t="s">
        <v>1</v>
      </c>
      <c r="B33" s="8" t="s">
        <v>6</v>
      </c>
      <c r="C33" s="8"/>
      <c r="D33" s="7"/>
      <c r="E33" s="8" t="s">
        <v>2</v>
      </c>
      <c r="F33" s="10" t="s">
        <v>55</v>
      </c>
      <c r="G33" s="10"/>
      <c r="H33" s="6"/>
      <c r="I33" s="6" t="s">
        <v>1</v>
      </c>
      <c r="J33" s="8" t="s">
        <v>6</v>
      </c>
      <c r="K33" s="8"/>
      <c r="L33" s="7"/>
      <c r="M33" s="8" t="s">
        <v>2</v>
      </c>
      <c r="N33" s="16" t="s">
        <v>53</v>
      </c>
    </row>
    <row r="34" spans="1:14" ht="12.75">
      <c r="A34" s="17" t="s">
        <v>50</v>
      </c>
      <c r="B34" s="7" t="str">
        <f>F7</f>
        <v>Volta Grande</v>
      </c>
      <c r="C34" s="3">
        <v>1</v>
      </c>
      <c r="D34" s="5" t="s">
        <v>0</v>
      </c>
      <c r="E34" s="3">
        <v>3</v>
      </c>
      <c r="F34" s="7" t="str">
        <f>F6</f>
        <v>Cancha do Vildo</v>
      </c>
      <c r="G34" s="7"/>
      <c r="H34" s="9"/>
      <c r="I34" s="17" t="s">
        <v>50</v>
      </c>
      <c r="J34" s="7" t="str">
        <f>F6</f>
        <v>Cancha do Vildo</v>
      </c>
      <c r="K34" s="3"/>
      <c r="L34" s="5" t="s">
        <v>0</v>
      </c>
      <c r="M34" s="3"/>
      <c r="N34" s="15" t="str">
        <f>F7</f>
        <v>Volta Grande</v>
      </c>
    </row>
    <row r="35" spans="1:14" ht="12.75">
      <c r="A35" s="17" t="s">
        <v>50</v>
      </c>
      <c r="B35" s="7" t="str">
        <f>F11</f>
        <v>Morro da Cruz</v>
      </c>
      <c r="C35" s="3">
        <v>2</v>
      </c>
      <c r="D35" s="5" t="s">
        <v>0</v>
      </c>
      <c r="E35" s="3">
        <v>2</v>
      </c>
      <c r="F35" s="7" t="str">
        <f>F9</f>
        <v>Caçador</v>
      </c>
      <c r="G35" s="7"/>
      <c r="H35" s="9"/>
      <c r="I35" s="17" t="s">
        <v>50</v>
      </c>
      <c r="J35" s="7" t="str">
        <f>F9</f>
        <v>Caçador</v>
      </c>
      <c r="K35" s="3"/>
      <c r="L35" s="5" t="s">
        <v>0</v>
      </c>
      <c r="M35" s="3"/>
      <c r="N35" s="15" t="str">
        <f>F11</f>
        <v>Morro da Cruz</v>
      </c>
    </row>
    <row r="36" spans="1:14" ht="12.75">
      <c r="A36" s="17" t="s">
        <v>50</v>
      </c>
      <c r="B36" s="7" t="str">
        <f>F10</f>
        <v>Tifa</v>
      </c>
      <c r="C36" s="3">
        <v>3</v>
      </c>
      <c r="D36" s="5" t="s">
        <v>0</v>
      </c>
      <c r="E36" s="3">
        <v>1</v>
      </c>
      <c r="F36" s="7" t="str">
        <f>F5</f>
        <v>ADR 7 de Maio</v>
      </c>
      <c r="G36" s="7"/>
      <c r="H36" s="9"/>
      <c r="I36" s="17" t="s">
        <v>50</v>
      </c>
      <c r="J36" s="7" t="str">
        <f>F5</f>
        <v>ADR 7 de Maio</v>
      </c>
      <c r="K36" s="3"/>
      <c r="L36" s="5" t="s">
        <v>0</v>
      </c>
      <c r="M36" s="3"/>
      <c r="N36" s="15" t="str">
        <f>F10</f>
        <v>Tifa</v>
      </c>
    </row>
    <row r="37" spans="1:14" ht="12.75">
      <c r="A37" s="17" t="s">
        <v>10</v>
      </c>
      <c r="B37" s="7" t="str">
        <f>F8</f>
        <v>Roncador</v>
      </c>
      <c r="C37" s="5"/>
      <c r="D37" s="20"/>
      <c r="E37" s="5"/>
      <c r="F37" s="7"/>
      <c r="G37" s="7"/>
      <c r="H37" s="9"/>
      <c r="I37" s="9" t="s">
        <v>10</v>
      </c>
      <c r="J37" s="7" t="str">
        <f>F8</f>
        <v>Roncador</v>
      </c>
      <c r="K37" s="5"/>
      <c r="L37" s="20"/>
      <c r="M37" s="5"/>
      <c r="N37" s="15"/>
    </row>
    <row r="38" spans="1:14" ht="12.75">
      <c r="A38" s="12"/>
      <c r="B38" s="7"/>
      <c r="C38" s="7"/>
      <c r="D38" s="7"/>
      <c r="E38" s="7"/>
      <c r="F38" s="7"/>
      <c r="G38" s="7"/>
      <c r="H38" s="9"/>
      <c r="I38" s="5"/>
      <c r="J38" s="7"/>
      <c r="K38" s="7"/>
      <c r="L38" s="7"/>
      <c r="M38" s="7"/>
      <c r="N38" s="15"/>
    </row>
    <row r="39" spans="1:14" ht="12.75">
      <c r="A39" s="13" t="s">
        <v>1</v>
      </c>
      <c r="B39" s="8" t="s">
        <v>7</v>
      </c>
      <c r="C39" s="8"/>
      <c r="D39" s="7"/>
      <c r="E39" s="8" t="s">
        <v>2</v>
      </c>
      <c r="F39" s="10">
        <v>40241</v>
      </c>
      <c r="G39" s="10"/>
      <c r="H39" s="9"/>
      <c r="I39" s="6" t="s">
        <v>1</v>
      </c>
      <c r="J39" s="8" t="s">
        <v>7</v>
      </c>
      <c r="K39" s="8"/>
      <c r="L39" s="7"/>
      <c r="M39" s="8" t="s">
        <v>2</v>
      </c>
      <c r="N39" s="16" t="s">
        <v>54</v>
      </c>
    </row>
    <row r="40" spans="1:14" ht="12.75">
      <c r="A40" s="17" t="s">
        <v>50</v>
      </c>
      <c r="B40" s="7" t="str">
        <f>F9</f>
        <v>Caçador</v>
      </c>
      <c r="C40" s="3">
        <v>3</v>
      </c>
      <c r="D40" s="5" t="s">
        <v>0</v>
      </c>
      <c r="E40" s="3">
        <v>1</v>
      </c>
      <c r="F40" s="7" t="str">
        <f>F17</f>
        <v>Roncador</v>
      </c>
      <c r="G40" s="7"/>
      <c r="H40" s="9"/>
      <c r="I40" s="17" t="s">
        <v>50</v>
      </c>
      <c r="J40" s="7" t="str">
        <f>F8</f>
        <v>Roncador</v>
      </c>
      <c r="K40" s="3"/>
      <c r="L40" s="5" t="s">
        <v>0</v>
      </c>
      <c r="M40" s="3"/>
      <c r="N40" s="15" t="str">
        <f>F9</f>
        <v>Caçador</v>
      </c>
    </row>
    <row r="41" spans="1:14" ht="12.75">
      <c r="A41" s="17" t="s">
        <v>50</v>
      </c>
      <c r="B41" s="7" t="str">
        <f>F10</f>
        <v>Tifa</v>
      </c>
      <c r="C41" s="3">
        <v>2</v>
      </c>
      <c r="D41" s="5" t="s">
        <v>0</v>
      </c>
      <c r="E41" s="3">
        <v>2</v>
      </c>
      <c r="F41" s="7" t="str">
        <f>F7</f>
        <v>Volta Grande</v>
      </c>
      <c r="G41" s="7"/>
      <c r="H41" s="5"/>
      <c r="I41" s="17" t="s">
        <v>50</v>
      </c>
      <c r="J41" s="7" t="str">
        <f>F7</f>
        <v>Volta Grande</v>
      </c>
      <c r="K41" s="3"/>
      <c r="L41" s="5" t="s">
        <v>0</v>
      </c>
      <c r="M41" s="3"/>
      <c r="N41" s="15" t="str">
        <f>F10</f>
        <v>Tifa</v>
      </c>
    </row>
    <row r="42" spans="1:14" ht="12.75">
      <c r="A42" s="17" t="s">
        <v>50</v>
      </c>
      <c r="B42" s="7" t="str">
        <f>F11</f>
        <v>Morro da Cruz</v>
      </c>
      <c r="C42" s="3">
        <v>0</v>
      </c>
      <c r="D42" s="5" t="s">
        <v>0</v>
      </c>
      <c r="E42" s="3">
        <v>4</v>
      </c>
      <c r="F42" s="7" t="str">
        <f>F5</f>
        <v>ADR 7 de Maio</v>
      </c>
      <c r="G42" s="7"/>
      <c r="H42" s="5"/>
      <c r="I42" s="17" t="s">
        <v>50</v>
      </c>
      <c r="J42" s="7" t="str">
        <f>F5</f>
        <v>ADR 7 de Maio</v>
      </c>
      <c r="K42" s="3"/>
      <c r="L42" s="5" t="s">
        <v>0</v>
      </c>
      <c r="M42" s="3"/>
      <c r="N42" s="15" t="str">
        <f>F11</f>
        <v>Morro da Cruz</v>
      </c>
    </row>
    <row r="43" spans="1:14" ht="12.75">
      <c r="A43" s="17" t="s">
        <v>10</v>
      </c>
      <c r="B43" s="7" t="str">
        <f>F16</f>
        <v>Cancha do Vildo</v>
      </c>
      <c r="C43" s="5"/>
      <c r="D43" s="20"/>
      <c r="E43" s="5"/>
      <c r="F43" s="7"/>
      <c r="G43" s="7"/>
      <c r="H43" s="6"/>
      <c r="I43" s="9" t="s">
        <v>10</v>
      </c>
      <c r="J43" s="7" t="str">
        <f>F6</f>
        <v>Cancha do Vildo</v>
      </c>
      <c r="K43" s="5"/>
      <c r="L43" s="20"/>
      <c r="M43" s="5"/>
      <c r="N43" s="15"/>
    </row>
    <row r="44" spans="1:14" ht="12.75">
      <c r="A44" s="12"/>
      <c r="B44" s="7"/>
      <c r="C44" s="7"/>
      <c r="D44" s="7"/>
      <c r="E44" s="7"/>
      <c r="F44" s="7"/>
      <c r="G44" s="7"/>
      <c r="H44" s="9"/>
      <c r="I44" s="5"/>
      <c r="J44" s="7"/>
      <c r="K44" s="7"/>
      <c r="L44" s="7"/>
      <c r="M44" s="7"/>
      <c r="N44" s="15"/>
    </row>
    <row r="45" spans="1:14" ht="12.75">
      <c r="A45" s="13" t="s">
        <v>1</v>
      </c>
      <c r="B45" s="8" t="s">
        <v>8</v>
      </c>
      <c r="C45" s="8"/>
      <c r="D45" s="7"/>
      <c r="E45" s="8" t="s">
        <v>2</v>
      </c>
      <c r="F45" s="10">
        <v>40455</v>
      </c>
      <c r="G45" s="10"/>
      <c r="H45" s="9"/>
      <c r="I45" s="6" t="s">
        <v>1</v>
      </c>
      <c r="J45" s="8" t="s">
        <v>8</v>
      </c>
      <c r="K45" s="8"/>
      <c r="L45" s="7"/>
      <c r="M45" s="8" t="s">
        <v>2</v>
      </c>
      <c r="N45" s="16">
        <v>40304</v>
      </c>
    </row>
    <row r="46" spans="1:14" ht="12.75">
      <c r="A46" s="17" t="s">
        <v>50</v>
      </c>
      <c r="B46" s="7" t="str">
        <f>F6</f>
        <v>Cancha do Vildo</v>
      </c>
      <c r="C46" s="3">
        <v>4</v>
      </c>
      <c r="D46" s="5" t="s">
        <v>0</v>
      </c>
      <c r="E46" s="3">
        <v>0</v>
      </c>
      <c r="F46" s="7" t="str">
        <f>F9</f>
        <v>Caçador</v>
      </c>
      <c r="G46" s="7"/>
      <c r="H46" s="9"/>
      <c r="I46" s="17" t="s">
        <v>50</v>
      </c>
      <c r="J46" s="7" t="str">
        <f>F9</f>
        <v>Caçador</v>
      </c>
      <c r="K46" s="3"/>
      <c r="L46" s="5" t="s">
        <v>0</v>
      </c>
      <c r="M46" s="3"/>
      <c r="N46" s="15" t="str">
        <f>F6</f>
        <v>Cancha do Vildo</v>
      </c>
    </row>
    <row r="47" spans="1:14" ht="12.75">
      <c r="A47" s="17" t="s">
        <v>50</v>
      </c>
      <c r="B47" s="7" t="str">
        <f>F7</f>
        <v>Volta Grande</v>
      </c>
      <c r="C47" s="3">
        <v>3</v>
      </c>
      <c r="D47" s="5" t="s">
        <v>0</v>
      </c>
      <c r="E47" s="3">
        <v>1</v>
      </c>
      <c r="F47" s="7" t="str">
        <f>F23</f>
        <v>Morro da Cruz</v>
      </c>
      <c r="G47" s="7"/>
      <c r="H47" s="9"/>
      <c r="I47" s="17" t="s">
        <v>50</v>
      </c>
      <c r="J47" s="7" t="str">
        <f>F11</f>
        <v>Morro da Cruz</v>
      </c>
      <c r="K47" s="3"/>
      <c r="L47" s="5" t="s">
        <v>0</v>
      </c>
      <c r="M47" s="3"/>
      <c r="N47" s="15" t="str">
        <f>F7</f>
        <v>Volta Grande</v>
      </c>
    </row>
    <row r="48" spans="1:14" ht="12.75">
      <c r="A48" s="17" t="s">
        <v>50</v>
      </c>
      <c r="B48" s="7" t="str">
        <f>F8</f>
        <v>Roncador</v>
      </c>
      <c r="C48" s="3">
        <v>3</v>
      </c>
      <c r="D48" s="5" t="s">
        <v>0</v>
      </c>
      <c r="E48" s="3">
        <v>1</v>
      </c>
      <c r="F48" s="7" t="str">
        <f>F5</f>
        <v>ADR 7 de Maio</v>
      </c>
      <c r="G48" s="7"/>
      <c r="H48" s="9"/>
      <c r="I48" s="17" t="s">
        <v>50</v>
      </c>
      <c r="J48" s="7" t="str">
        <f>F5</f>
        <v>ADR 7 de Maio</v>
      </c>
      <c r="K48" s="3"/>
      <c r="L48" s="5" t="s">
        <v>0</v>
      </c>
      <c r="M48" s="3"/>
      <c r="N48" s="15" t="str">
        <f>F8</f>
        <v>Roncador</v>
      </c>
    </row>
    <row r="49" spans="1:14" ht="12.75">
      <c r="A49" s="17" t="s">
        <v>10</v>
      </c>
      <c r="B49" s="7" t="str">
        <f>F22</f>
        <v>Tifa</v>
      </c>
      <c r="C49" s="5"/>
      <c r="D49" s="20"/>
      <c r="E49" s="5"/>
      <c r="F49" s="7"/>
      <c r="G49" s="7"/>
      <c r="H49" s="9"/>
      <c r="I49" s="9" t="s">
        <v>10</v>
      </c>
      <c r="J49" s="7" t="str">
        <f>F10</f>
        <v>Tifa</v>
      </c>
      <c r="K49" s="5"/>
      <c r="L49" s="20"/>
      <c r="M49" s="5"/>
      <c r="N49" s="15"/>
    </row>
    <row r="50" spans="1:14" ht="12.75">
      <c r="A50" s="12"/>
      <c r="B50" s="7"/>
      <c r="C50" s="7"/>
      <c r="D50" s="7"/>
      <c r="E50" s="7"/>
      <c r="F50" s="7"/>
      <c r="G50" s="7"/>
      <c r="H50" s="9"/>
      <c r="I50" s="5"/>
      <c r="J50" s="7"/>
      <c r="K50" s="7"/>
      <c r="L50" s="7"/>
      <c r="M50" s="7"/>
      <c r="N50" s="15"/>
    </row>
    <row r="51" spans="1:14" ht="12.75">
      <c r="A51" s="13" t="s">
        <v>1</v>
      </c>
      <c r="B51" s="8" t="s">
        <v>9</v>
      </c>
      <c r="C51" s="8"/>
      <c r="D51" s="7"/>
      <c r="E51" s="8" t="s">
        <v>2</v>
      </c>
      <c r="F51" s="10" t="s">
        <v>51</v>
      </c>
      <c r="G51" s="10"/>
      <c r="H51" s="9"/>
      <c r="I51" s="6" t="s">
        <v>1</v>
      </c>
      <c r="J51" s="8" t="s">
        <v>9</v>
      </c>
      <c r="K51" s="8"/>
      <c r="L51" s="7"/>
      <c r="M51" s="8" t="s">
        <v>2</v>
      </c>
      <c r="N51" s="16">
        <v>40518</v>
      </c>
    </row>
    <row r="52" spans="1:14" ht="12.75">
      <c r="A52" s="17" t="s">
        <v>50</v>
      </c>
      <c r="B52" s="7" t="str">
        <f>F5</f>
        <v>ADR 7 de Maio</v>
      </c>
      <c r="C52" s="3">
        <v>4</v>
      </c>
      <c r="D52" s="5" t="s">
        <v>0</v>
      </c>
      <c r="E52" s="3">
        <v>0</v>
      </c>
      <c r="F52" s="7" t="str">
        <f>F7</f>
        <v>Volta Grande</v>
      </c>
      <c r="G52" s="7"/>
      <c r="H52" s="9"/>
      <c r="I52" s="17" t="s">
        <v>50</v>
      </c>
      <c r="J52" s="7" t="str">
        <f>F7</f>
        <v>Volta Grande</v>
      </c>
      <c r="K52" s="3"/>
      <c r="L52" s="5" t="s">
        <v>0</v>
      </c>
      <c r="M52" s="3"/>
      <c r="N52" s="15" t="str">
        <f>F5</f>
        <v>ADR 7 de Maio</v>
      </c>
    </row>
    <row r="53" spans="1:14" ht="12.75">
      <c r="A53" s="17" t="s">
        <v>50</v>
      </c>
      <c r="B53" s="7" t="str">
        <f>F11</f>
        <v>Morro da Cruz</v>
      </c>
      <c r="C53" s="3">
        <v>4</v>
      </c>
      <c r="D53" s="5" t="s">
        <v>0</v>
      </c>
      <c r="E53" s="3">
        <v>0</v>
      </c>
      <c r="F53" s="7" t="str">
        <f>F10</f>
        <v>Tifa</v>
      </c>
      <c r="G53" s="7"/>
      <c r="H53" s="5"/>
      <c r="I53" s="17" t="s">
        <v>50</v>
      </c>
      <c r="J53" s="7" t="str">
        <f>F10</f>
        <v>Tifa</v>
      </c>
      <c r="K53" s="3"/>
      <c r="L53" s="5" t="s">
        <v>0</v>
      </c>
      <c r="M53" s="3"/>
      <c r="N53" s="15" t="str">
        <f>F11</f>
        <v>Morro da Cruz</v>
      </c>
    </row>
    <row r="54" spans="1:14" ht="12.75">
      <c r="A54" s="17" t="s">
        <v>50</v>
      </c>
      <c r="B54" s="7" t="str">
        <f>F8</f>
        <v>Roncador</v>
      </c>
      <c r="C54" s="3">
        <v>3</v>
      </c>
      <c r="D54" s="5" t="s">
        <v>0</v>
      </c>
      <c r="E54" s="3">
        <v>1</v>
      </c>
      <c r="F54" s="7" t="str">
        <f>F6</f>
        <v>Cancha do Vildo</v>
      </c>
      <c r="G54" s="7"/>
      <c r="H54" s="5"/>
      <c r="I54" s="17" t="s">
        <v>50</v>
      </c>
      <c r="J54" s="7" t="str">
        <f>F6</f>
        <v>Cancha do Vildo</v>
      </c>
      <c r="K54" s="3"/>
      <c r="L54" s="5" t="s">
        <v>0</v>
      </c>
      <c r="M54" s="3"/>
      <c r="N54" s="15" t="str">
        <f>F8</f>
        <v>Roncador</v>
      </c>
    </row>
    <row r="55" spans="1:14" ht="12.75">
      <c r="A55" s="17" t="s">
        <v>10</v>
      </c>
      <c r="B55" s="7" t="str">
        <f>F9</f>
        <v>Caçador</v>
      </c>
      <c r="C55" s="5"/>
      <c r="D55" s="20"/>
      <c r="E55" s="5"/>
      <c r="F55" s="7"/>
      <c r="G55" s="7"/>
      <c r="H55" s="6"/>
      <c r="I55" s="9" t="s">
        <v>10</v>
      </c>
      <c r="J55" s="7" t="str">
        <f>F9</f>
        <v>Caçador</v>
      </c>
      <c r="K55" s="5"/>
      <c r="L55" s="20"/>
      <c r="M55" s="5"/>
      <c r="N55" s="15"/>
    </row>
    <row r="56" spans="1:14" ht="12.75">
      <c r="A56" s="12"/>
      <c r="B56" s="7"/>
      <c r="C56" s="7"/>
      <c r="D56" s="7"/>
      <c r="E56" s="7"/>
      <c r="F56" s="7"/>
      <c r="G56" s="7"/>
      <c r="J56" s="7"/>
      <c r="K56" s="7"/>
      <c r="L56" s="7"/>
      <c r="M56" s="7"/>
      <c r="N56" s="15"/>
    </row>
    <row r="57" spans="1:14" ht="19.5">
      <c r="A57" s="12"/>
      <c r="B57" s="7"/>
      <c r="C57" s="7"/>
      <c r="D57" s="7"/>
      <c r="E57" s="41"/>
      <c r="F57" s="41"/>
      <c r="G57" s="41"/>
      <c r="J57" s="7"/>
      <c r="K57" s="7"/>
      <c r="L57" s="7"/>
      <c r="M57" s="7"/>
      <c r="N57" s="15"/>
    </row>
    <row r="58" spans="1:14" ht="19.5">
      <c r="A58" s="12"/>
      <c r="B58" s="7"/>
      <c r="C58" s="7"/>
      <c r="D58" s="7"/>
      <c r="E58" s="41"/>
      <c r="F58" s="41" t="s">
        <v>59</v>
      </c>
      <c r="G58" s="41"/>
      <c r="J58" s="7"/>
      <c r="K58" s="7"/>
      <c r="L58" s="7"/>
      <c r="M58" s="7"/>
      <c r="N58" s="15"/>
    </row>
    <row r="59" spans="1:14" ht="12.75">
      <c r="A59" s="12"/>
      <c r="B59" s="7"/>
      <c r="C59" s="7"/>
      <c r="D59" s="7"/>
      <c r="E59" s="7"/>
      <c r="F59" s="7"/>
      <c r="G59" s="7"/>
      <c r="J59" s="7"/>
      <c r="K59" s="7"/>
      <c r="L59" s="7"/>
      <c r="M59" s="7"/>
      <c r="N59" s="15"/>
    </row>
    <row r="60" spans="1:14" ht="15">
      <c r="A60" s="12"/>
      <c r="B60" s="43" t="s">
        <v>60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2"/>
      <c r="N60" s="38"/>
    </row>
    <row r="61" spans="1:14" ht="15">
      <c r="A61" s="12"/>
      <c r="B61" s="43" t="s">
        <v>61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2"/>
      <c r="N61" s="38"/>
    </row>
    <row r="62" spans="1:14" ht="15">
      <c r="A62" s="12"/>
      <c r="B62" s="43" t="s">
        <v>58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40"/>
      <c r="N62" s="15"/>
    </row>
    <row r="63" spans="1:14" ht="15">
      <c r="A63" s="12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40"/>
      <c r="N63" s="15"/>
    </row>
    <row r="64" spans="1:14" ht="12.75">
      <c r="A64" s="12"/>
      <c r="B64" s="7"/>
      <c r="C64" s="7"/>
      <c r="D64" s="7"/>
      <c r="E64" s="7"/>
      <c r="F64" s="7"/>
      <c r="G64" s="7"/>
      <c r="J64" s="7"/>
      <c r="K64" s="7"/>
      <c r="L64" s="7"/>
      <c r="M64" s="7"/>
      <c r="N64" s="15"/>
    </row>
    <row r="65" spans="1:14" ht="12.75">
      <c r="A65" s="12"/>
      <c r="B65" s="7"/>
      <c r="C65" s="7"/>
      <c r="D65" s="7"/>
      <c r="E65" s="7"/>
      <c r="F65" s="7"/>
      <c r="G65" s="7"/>
      <c r="J65" s="7"/>
      <c r="K65" s="7"/>
      <c r="L65" s="7"/>
      <c r="M65" s="7"/>
      <c r="N65" s="15"/>
    </row>
    <row r="66" spans="1:14" ht="12.75">
      <c r="A66" s="12"/>
      <c r="B66" s="7"/>
      <c r="C66" s="7"/>
      <c r="D66" s="7"/>
      <c r="E66" s="7"/>
      <c r="F66" s="7"/>
      <c r="G66" s="7"/>
      <c r="J66" s="7"/>
      <c r="K66" s="7"/>
      <c r="L66" s="7"/>
      <c r="M66" s="7"/>
      <c r="N66" s="15"/>
    </row>
    <row r="67" spans="1:14" ht="12.75">
      <c r="A67" s="12"/>
      <c r="B67" s="7"/>
      <c r="C67" s="7"/>
      <c r="D67" s="7"/>
      <c r="E67" s="7"/>
      <c r="F67" s="7"/>
      <c r="G67" s="7"/>
      <c r="J67" s="7"/>
      <c r="K67" s="7"/>
      <c r="L67" s="7"/>
      <c r="M67" s="7"/>
      <c r="N67" s="15"/>
    </row>
    <row r="68" spans="1:14" ht="13.5" thickBot="1">
      <c r="A68" s="22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9"/>
    </row>
  </sheetData>
  <sheetProtection/>
  <mergeCells count="12">
    <mergeCell ref="F10:J10"/>
    <mergeCell ref="F11:J11"/>
    <mergeCell ref="A1:N1"/>
    <mergeCell ref="A2:N2"/>
    <mergeCell ref="A13:F13"/>
    <mergeCell ref="I13:N13"/>
    <mergeCell ref="F4:J4"/>
    <mergeCell ref="F5:J5"/>
    <mergeCell ref="F6:J6"/>
    <mergeCell ref="F7:J7"/>
    <mergeCell ref="F8:J8"/>
    <mergeCell ref="F9:J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2"/>
  <sheetViews>
    <sheetView workbookViewId="0" topLeftCell="A42">
      <selection activeCell="F64" sqref="F64"/>
    </sheetView>
  </sheetViews>
  <sheetFormatPr defaultColWidth="9.140625" defaultRowHeight="12.75"/>
  <cols>
    <col min="1" max="1" width="24.7109375" style="0" bestFit="1" customWidth="1"/>
  </cols>
  <sheetData>
    <row r="1" spans="1:7" ht="12.75">
      <c r="A1" s="66" t="s">
        <v>23</v>
      </c>
      <c r="B1" s="62" t="s">
        <v>24</v>
      </c>
      <c r="C1" s="62" t="s">
        <v>25</v>
      </c>
      <c r="D1" s="62" t="s">
        <v>26</v>
      </c>
      <c r="E1" s="62" t="s">
        <v>27</v>
      </c>
      <c r="F1" s="62" t="s">
        <v>28</v>
      </c>
      <c r="G1" s="64" t="s">
        <v>29</v>
      </c>
    </row>
    <row r="2" spans="1:7" ht="12.75">
      <c r="A2" s="67"/>
      <c r="B2" s="63"/>
      <c r="C2" s="63"/>
      <c r="D2" s="63"/>
      <c r="E2" s="63"/>
      <c r="F2" s="63"/>
      <c r="G2" s="65"/>
    </row>
    <row r="3" spans="1:7" ht="12.75" customHeight="1">
      <c r="A3" s="23" t="str">
        <f>'1º Fase'!$F$5</f>
        <v>ADR 7 de Maio</v>
      </c>
      <c r="B3" s="24">
        <f aca="true" t="shared" si="0" ref="B3:B9">SUM(C3:D3)</f>
        <v>4</v>
      </c>
      <c r="C3" s="24">
        <v>1</v>
      </c>
      <c r="D3" s="24">
        <v>3</v>
      </c>
      <c r="E3" s="25">
        <v>68</v>
      </c>
      <c r="F3" s="25">
        <v>94</v>
      </c>
      <c r="G3" s="26">
        <f aca="true" t="shared" si="1" ref="G3:G9">E3-F3</f>
        <v>-26</v>
      </c>
    </row>
    <row r="4" spans="1:7" ht="12.75">
      <c r="A4" s="23" t="str">
        <f>'1º Fase'!$F$6</f>
        <v>Cancha do Vildo</v>
      </c>
      <c r="B4" s="24">
        <f t="shared" si="0"/>
        <v>4</v>
      </c>
      <c r="C4" s="24">
        <v>3</v>
      </c>
      <c r="D4" s="24">
        <v>1</v>
      </c>
      <c r="E4" s="24">
        <v>94</v>
      </c>
      <c r="F4" s="24">
        <v>68</v>
      </c>
      <c r="G4" s="26">
        <f t="shared" si="1"/>
        <v>26</v>
      </c>
    </row>
    <row r="5" spans="1:7" ht="12.75">
      <c r="A5" s="23" t="str">
        <f>'1º Fase'!$F$7</f>
        <v>Volta Grande</v>
      </c>
      <c r="B5" s="24">
        <f t="shared" si="0"/>
        <v>4</v>
      </c>
      <c r="C5" s="24">
        <v>1</v>
      </c>
      <c r="D5" s="24">
        <v>3</v>
      </c>
      <c r="E5" s="24">
        <v>80</v>
      </c>
      <c r="F5" s="24">
        <v>88</v>
      </c>
      <c r="G5" s="26">
        <f t="shared" si="1"/>
        <v>-8</v>
      </c>
    </row>
    <row r="6" spans="1:7" ht="12.75" customHeight="1">
      <c r="A6" s="23" t="str">
        <f>'1º Fase'!$F$8</f>
        <v>Roncador</v>
      </c>
      <c r="B6" s="30">
        <f t="shared" si="0"/>
        <v>4</v>
      </c>
      <c r="C6" s="30">
        <v>3</v>
      </c>
      <c r="D6" s="30">
        <v>1</v>
      </c>
      <c r="E6" s="30">
        <v>88</v>
      </c>
      <c r="F6" s="30">
        <v>80</v>
      </c>
      <c r="G6" s="31">
        <f t="shared" si="1"/>
        <v>8</v>
      </c>
    </row>
    <row r="7" spans="1:7" ht="12.75">
      <c r="A7" s="23" t="str">
        <f>'1º Fase'!$F$9</f>
        <v>Caçador</v>
      </c>
      <c r="B7" s="24">
        <f t="shared" si="0"/>
        <v>4</v>
      </c>
      <c r="C7" s="24">
        <v>2</v>
      </c>
      <c r="D7" s="24">
        <v>2</v>
      </c>
      <c r="E7" s="24">
        <v>64</v>
      </c>
      <c r="F7" s="24">
        <v>58</v>
      </c>
      <c r="G7" s="26">
        <f t="shared" si="1"/>
        <v>6</v>
      </c>
    </row>
    <row r="8" spans="1:7" ht="12.75">
      <c r="A8" s="23" t="str">
        <f>'1º Fase'!$F$10</f>
        <v>Tifa</v>
      </c>
      <c r="B8" s="24">
        <f t="shared" si="0"/>
        <v>4</v>
      </c>
      <c r="C8" s="24">
        <v>2</v>
      </c>
      <c r="D8" s="24">
        <v>2</v>
      </c>
      <c r="E8" s="24">
        <v>58</v>
      </c>
      <c r="F8" s="24">
        <v>64</v>
      </c>
      <c r="G8" s="26">
        <f t="shared" si="1"/>
        <v>-6</v>
      </c>
    </row>
    <row r="9" spans="1:7" ht="13.5" thickBot="1">
      <c r="A9" s="27" t="str">
        <f>'1º Fase'!$F$11</f>
        <v>Morro da Cruz</v>
      </c>
      <c r="B9" s="28">
        <f t="shared" si="0"/>
        <v>0</v>
      </c>
      <c r="C9" s="28"/>
      <c r="D9" s="28"/>
      <c r="E9" s="28"/>
      <c r="F9" s="28"/>
      <c r="G9" s="29">
        <f t="shared" si="1"/>
        <v>0</v>
      </c>
    </row>
    <row r="10" ht="13.5" thickBot="1"/>
    <row r="11" spans="1:7" ht="12.75" customHeight="1">
      <c r="A11" s="66" t="s">
        <v>30</v>
      </c>
      <c r="B11" s="62" t="s">
        <v>24</v>
      </c>
      <c r="C11" s="62" t="s">
        <v>25</v>
      </c>
      <c r="D11" s="62" t="s">
        <v>26</v>
      </c>
      <c r="E11" s="62" t="s">
        <v>27</v>
      </c>
      <c r="F11" s="62" t="s">
        <v>28</v>
      </c>
      <c r="G11" s="64" t="s">
        <v>29</v>
      </c>
    </row>
    <row r="12" spans="1:7" ht="12.75">
      <c r="A12" s="67"/>
      <c r="B12" s="63"/>
      <c r="C12" s="63"/>
      <c r="D12" s="63"/>
      <c r="E12" s="63"/>
      <c r="F12" s="63"/>
      <c r="G12" s="65"/>
    </row>
    <row r="13" spans="1:7" ht="12.75">
      <c r="A13" s="23" t="str">
        <f>'1º Fase'!$F$5</f>
        <v>ADR 7 de Maio</v>
      </c>
      <c r="B13" s="24">
        <v>4</v>
      </c>
      <c r="C13" s="24">
        <v>3</v>
      </c>
      <c r="D13" s="24">
        <v>1</v>
      </c>
      <c r="E13" s="25">
        <v>80</v>
      </c>
      <c r="F13" s="25">
        <v>50</v>
      </c>
      <c r="G13" s="26">
        <f aca="true" t="shared" si="2" ref="G13:G19">E13-F13</f>
        <v>30</v>
      </c>
    </row>
    <row r="14" spans="1:7" ht="12.75">
      <c r="A14" s="23" t="str">
        <f>'1º Fase'!$F$6</f>
        <v>Cancha do Vildo</v>
      </c>
      <c r="B14" s="24">
        <v>4</v>
      </c>
      <c r="C14" s="24">
        <v>3</v>
      </c>
      <c r="D14" s="24">
        <v>1</v>
      </c>
      <c r="E14" s="24">
        <v>86</v>
      </c>
      <c r="F14" s="24">
        <v>58</v>
      </c>
      <c r="G14" s="26">
        <f t="shared" si="2"/>
        <v>28</v>
      </c>
    </row>
    <row r="15" spans="1:7" ht="12.75">
      <c r="A15" s="23" t="str">
        <f>'1º Fase'!$F$7</f>
        <v>Volta Grande</v>
      </c>
      <c r="B15" s="24">
        <f>SUM(C15:D15)</f>
        <v>0</v>
      </c>
      <c r="C15" s="24"/>
      <c r="D15" s="24"/>
      <c r="E15" s="24"/>
      <c r="F15" s="24"/>
      <c r="G15" s="26">
        <f t="shared" si="2"/>
        <v>0</v>
      </c>
    </row>
    <row r="16" spans="1:7" ht="12.75">
      <c r="A16" s="23" t="str">
        <f>'1º Fase'!$F$8</f>
        <v>Roncador</v>
      </c>
      <c r="B16" s="30">
        <v>4</v>
      </c>
      <c r="C16" s="30">
        <v>2</v>
      </c>
      <c r="D16" s="30">
        <v>2</v>
      </c>
      <c r="E16" s="30">
        <v>84</v>
      </c>
      <c r="F16" s="30">
        <v>76</v>
      </c>
      <c r="G16" s="31">
        <f t="shared" si="2"/>
        <v>8</v>
      </c>
    </row>
    <row r="17" spans="1:7" ht="12.75">
      <c r="A17" s="23" t="str">
        <f>'1º Fase'!$F$9</f>
        <v>Caçador</v>
      </c>
      <c r="B17" s="24">
        <v>4</v>
      </c>
      <c r="C17" s="24">
        <v>1</v>
      </c>
      <c r="D17" s="24">
        <v>3</v>
      </c>
      <c r="E17" s="24">
        <v>50</v>
      </c>
      <c r="F17" s="24">
        <v>80</v>
      </c>
      <c r="G17" s="26">
        <f t="shared" si="2"/>
        <v>-30</v>
      </c>
    </row>
    <row r="18" spans="1:7" ht="12.75">
      <c r="A18" s="23" t="str">
        <f>'1º Fase'!$F$10</f>
        <v>Tifa</v>
      </c>
      <c r="B18" s="24">
        <v>4</v>
      </c>
      <c r="C18" s="24">
        <v>1</v>
      </c>
      <c r="D18" s="24">
        <v>3</v>
      </c>
      <c r="E18" s="24">
        <v>58</v>
      </c>
      <c r="F18" s="24">
        <v>86</v>
      </c>
      <c r="G18" s="26">
        <f t="shared" si="2"/>
        <v>-28</v>
      </c>
    </row>
    <row r="19" spans="1:7" ht="13.5" thickBot="1">
      <c r="A19" s="27" t="str">
        <f>'1º Fase'!$F$11</f>
        <v>Morro da Cruz</v>
      </c>
      <c r="B19" s="28">
        <v>4</v>
      </c>
      <c r="C19" s="28">
        <v>2</v>
      </c>
      <c r="D19" s="28">
        <v>2</v>
      </c>
      <c r="E19" s="28">
        <v>76</v>
      </c>
      <c r="F19" s="28">
        <v>84</v>
      </c>
      <c r="G19" s="29">
        <f t="shared" si="2"/>
        <v>-8</v>
      </c>
    </row>
    <row r="20" ht="13.5" thickBot="1"/>
    <row r="21" spans="1:7" ht="12.75" customHeight="1">
      <c r="A21" s="66" t="s">
        <v>31</v>
      </c>
      <c r="B21" s="62" t="s">
        <v>24</v>
      </c>
      <c r="C21" s="62" t="s">
        <v>25</v>
      </c>
      <c r="D21" s="62" t="s">
        <v>26</v>
      </c>
      <c r="E21" s="62" t="s">
        <v>27</v>
      </c>
      <c r="F21" s="62" t="s">
        <v>28</v>
      </c>
      <c r="G21" s="64" t="s">
        <v>29</v>
      </c>
    </row>
    <row r="22" spans="1:7" ht="12.75">
      <c r="A22" s="67"/>
      <c r="B22" s="63"/>
      <c r="C22" s="63"/>
      <c r="D22" s="63"/>
      <c r="E22" s="63"/>
      <c r="F22" s="63"/>
      <c r="G22" s="65"/>
    </row>
    <row r="23" spans="1:7" ht="12.75">
      <c r="A23" s="23" t="str">
        <f>'1º Fase'!$F$5</f>
        <v>ADR 7 de Maio</v>
      </c>
      <c r="B23" s="24">
        <v>0</v>
      </c>
      <c r="C23" s="24"/>
      <c r="D23" s="24"/>
      <c r="E23" s="25"/>
      <c r="F23" s="25"/>
      <c r="G23" s="26">
        <f aca="true" t="shared" si="3" ref="G23:G29">E23-F23</f>
        <v>0</v>
      </c>
    </row>
    <row r="24" spans="1:7" ht="12.75">
      <c r="A24" s="23" t="str">
        <f>'1º Fase'!$F$6</f>
        <v>Cancha do Vildo</v>
      </c>
      <c r="B24" s="24">
        <v>4</v>
      </c>
      <c r="C24" s="24">
        <v>3</v>
      </c>
      <c r="D24" s="24">
        <v>1</v>
      </c>
      <c r="E24" s="24">
        <v>84</v>
      </c>
      <c r="F24" s="24">
        <v>38</v>
      </c>
      <c r="G24" s="26">
        <f t="shared" si="3"/>
        <v>46</v>
      </c>
    </row>
    <row r="25" spans="1:7" ht="12.75">
      <c r="A25" s="23" t="str">
        <f>'1º Fase'!$F$7</f>
        <v>Volta Grande</v>
      </c>
      <c r="B25" s="24">
        <v>4</v>
      </c>
      <c r="C25" s="24">
        <v>1</v>
      </c>
      <c r="D25" s="24">
        <v>3</v>
      </c>
      <c r="E25" s="24">
        <v>66</v>
      </c>
      <c r="F25" s="24">
        <v>92</v>
      </c>
      <c r="G25" s="26">
        <f t="shared" si="3"/>
        <v>-26</v>
      </c>
    </row>
    <row r="26" spans="1:7" ht="12.75">
      <c r="A26" s="23" t="str">
        <f>'1º Fase'!$F$8</f>
        <v>Roncador</v>
      </c>
      <c r="B26" s="30">
        <v>4</v>
      </c>
      <c r="C26" s="30">
        <v>0</v>
      </c>
      <c r="D26" s="30">
        <v>4</v>
      </c>
      <c r="E26" s="30">
        <v>56</v>
      </c>
      <c r="F26" s="30">
        <v>96</v>
      </c>
      <c r="G26" s="31">
        <f t="shared" si="3"/>
        <v>-40</v>
      </c>
    </row>
    <row r="27" spans="1:7" ht="12.75">
      <c r="A27" s="23" t="str">
        <f>'1º Fase'!$F$9</f>
        <v>Caçador</v>
      </c>
      <c r="B27" s="24">
        <v>4</v>
      </c>
      <c r="C27" s="24">
        <v>3</v>
      </c>
      <c r="D27" s="24">
        <v>1</v>
      </c>
      <c r="E27" s="24">
        <v>92</v>
      </c>
      <c r="F27" s="24">
        <v>66</v>
      </c>
      <c r="G27" s="26">
        <f t="shared" si="3"/>
        <v>26</v>
      </c>
    </row>
    <row r="28" spans="1:7" ht="12.75">
      <c r="A28" s="23" t="str">
        <f>'1º Fase'!$F$10</f>
        <v>Tifa</v>
      </c>
      <c r="B28" s="24">
        <v>4</v>
      </c>
      <c r="C28" s="24">
        <v>4</v>
      </c>
      <c r="D28" s="24">
        <v>0</v>
      </c>
      <c r="E28" s="24">
        <v>96</v>
      </c>
      <c r="F28" s="24">
        <v>56</v>
      </c>
      <c r="G28" s="26">
        <f t="shared" si="3"/>
        <v>40</v>
      </c>
    </row>
    <row r="29" spans="1:7" ht="13.5" thickBot="1">
      <c r="A29" s="27" t="str">
        <f>'1º Fase'!$F$11</f>
        <v>Morro da Cruz</v>
      </c>
      <c r="B29" s="28">
        <v>4</v>
      </c>
      <c r="C29" s="28">
        <v>1</v>
      </c>
      <c r="D29" s="28">
        <v>3</v>
      </c>
      <c r="E29" s="28">
        <v>38</v>
      </c>
      <c r="F29" s="28">
        <v>84</v>
      </c>
      <c r="G29" s="29">
        <f t="shared" si="3"/>
        <v>-46</v>
      </c>
    </row>
    <row r="30" ht="13.5" thickBot="1"/>
    <row r="31" spans="1:7" ht="12.75">
      <c r="A31" s="66" t="s">
        <v>32</v>
      </c>
      <c r="B31" s="62" t="s">
        <v>24</v>
      </c>
      <c r="C31" s="62" t="s">
        <v>25</v>
      </c>
      <c r="D31" s="62" t="s">
        <v>26</v>
      </c>
      <c r="E31" s="62" t="s">
        <v>27</v>
      </c>
      <c r="F31" s="62" t="s">
        <v>28</v>
      </c>
      <c r="G31" s="64" t="s">
        <v>29</v>
      </c>
    </row>
    <row r="32" spans="1:7" ht="12.75">
      <c r="A32" s="67"/>
      <c r="B32" s="63"/>
      <c r="C32" s="63"/>
      <c r="D32" s="63"/>
      <c r="E32" s="63"/>
      <c r="F32" s="63"/>
      <c r="G32" s="65"/>
    </row>
    <row r="33" spans="1:7" ht="12.75">
      <c r="A33" s="23" t="str">
        <f>'1º Fase'!$F$5</f>
        <v>ADR 7 de Maio</v>
      </c>
      <c r="B33" s="24">
        <v>4</v>
      </c>
      <c r="C33" s="24">
        <v>1</v>
      </c>
      <c r="D33" s="24">
        <v>3</v>
      </c>
      <c r="E33" s="25">
        <v>76</v>
      </c>
      <c r="F33" s="25">
        <v>80</v>
      </c>
      <c r="G33" s="26">
        <f aca="true" t="shared" si="4" ref="G33:G39">E33-F33</f>
        <v>-4</v>
      </c>
    </row>
    <row r="34" spans="1:7" ht="12.75">
      <c r="A34" s="23" t="str">
        <f>'1º Fase'!$F$6</f>
        <v>Cancha do Vildo</v>
      </c>
      <c r="B34" s="24">
        <v>4</v>
      </c>
      <c r="C34" s="24">
        <v>3</v>
      </c>
      <c r="D34" s="24">
        <v>1</v>
      </c>
      <c r="E34" s="24">
        <v>94</v>
      </c>
      <c r="F34" s="24">
        <v>72</v>
      </c>
      <c r="G34" s="26">
        <f t="shared" si="4"/>
        <v>22</v>
      </c>
    </row>
    <row r="35" spans="1:7" ht="12.75">
      <c r="A35" s="23" t="str">
        <f>'1º Fase'!$F$7</f>
        <v>Volta Grande</v>
      </c>
      <c r="B35" s="24">
        <v>4</v>
      </c>
      <c r="C35" s="24">
        <v>1</v>
      </c>
      <c r="D35" s="24">
        <v>3</v>
      </c>
      <c r="E35" s="24">
        <v>72</v>
      </c>
      <c r="F35" s="24">
        <v>94</v>
      </c>
      <c r="G35" s="26">
        <f t="shared" si="4"/>
        <v>-22</v>
      </c>
    </row>
    <row r="36" spans="1:7" ht="12.75">
      <c r="A36" s="23" t="str">
        <f>'1º Fase'!$F$8</f>
        <v>Roncador</v>
      </c>
      <c r="B36" s="30">
        <f>SUM(C36:D36)</f>
        <v>0</v>
      </c>
      <c r="C36" s="30"/>
      <c r="D36" s="30"/>
      <c r="E36" s="30"/>
      <c r="F36" s="30"/>
      <c r="G36" s="31">
        <f t="shared" si="4"/>
        <v>0</v>
      </c>
    </row>
    <row r="37" spans="1:7" ht="12.75">
      <c r="A37" s="23" t="str">
        <f>'1º Fase'!$F$9</f>
        <v>Caçador</v>
      </c>
      <c r="B37" s="24">
        <v>4</v>
      </c>
      <c r="C37" s="24">
        <v>2</v>
      </c>
      <c r="D37" s="24">
        <v>2</v>
      </c>
      <c r="E37" s="24">
        <v>82</v>
      </c>
      <c r="F37" s="24">
        <v>78</v>
      </c>
      <c r="G37" s="26">
        <f t="shared" si="4"/>
        <v>4</v>
      </c>
    </row>
    <row r="38" spans="1:7" ht="12.75">
      <c r="A38" s="23" t="str">
        <f>'1º Fase'!$F$10</f>
        <v>Tifa</v>
      </c>
      <c r="B38" s="24">
        <v>4</v>
      </c>
      <c r="C38" s="24">
        <v>3</v>
      </c>
      <c r="D38" s="24">
        <v>1</v>
      </c>
      <c r="E38" s="24">
        <v>80</v>
      </c>
      <c r="F38" s="24">
        <v>76</v>
      </c>
      <c r="G38" s="26">
        <f t="shared" si="4"/>
        <v>4</v>
      </c>
    </row>
    <row r="39" spans="1:7" ht="13.5" thickBot="1">
      <c r="A39" s="27" t="str">
        <f>'1º Fase'!$F$11</f>
        <v>Morro da Cruz</v>
      </c>
      <c r="B39" s="28">
        <v>4</v>
      </c>
      <c r="C39" s="28">
        <v>2</v>
      </c>
      <c r="D39" s="28">
        <v>2</v>
      </c>
      <c r="E39" s="28">
        <v>78</v>
      </c>
      <c r="F39" s="28">
        <v>82</v>
      </c>
      <c r="G39" s="29">
        <f t="shared" si="4"/>
        <v>-4</v>
      </c>
    </row>
    <row r="40" ht="13.5" thickBot="1"/>
    <row r="41" spans="1:7" ht="12.75">
      <c r="A41" s="66" t="s">
        <v>33</v>
      </c>
      <c r="B41" s="62" t="s">
        <v>24</v>
      </c>
      <c r="C41" s="62" t="s">
        <v>25</v>
      </c>
      <c r="D41" s="62" t="s">
        <v>26</v>
      </c>
      <c r="E41" s="62" t="s">
        <v>27</v>
      </c>
      <c r="F41" s="62" t="s">
        <v>28</v>
      </c>
      <c r="G41" s="64" t="s">
        <v>29</v>
      </c>
    </row>
    <row r="42" spans="1:7" ht="12.75">
      <c r="A42" s="67"/>
      <c r="B42" s="63"/>
      <c r="C42" s="63"/>
      <c r="D42" s="63"/>
      <c r="E42" s="63"/>
      <c r="F42" s="63"/>
      <c r="G42" s="65"/>
    </row>
    <row r="43" spans="1:7" ht="12.75">
      <c r="A43" s="23" t="str">
        <f>'1º Fase'!$F$5</f>
        <v>ADR 7 de Maio</v>
      </c>
      <c r="B43" s="24">
        <v>4</v>
      </c>
      <c r="C43" s="24">
        <v>4</v>
      </c>
      <c r="D43" s="24">
        <v>0</v>
      </c>
      <c r="E43" s="25">
        <v>96</v>
      </c>
      <c r="F43" s="25">
        <v>56</v>
      </c>
      <c r="G43" s="26">
        <f aca="true" t="shared" si="5" ref="G43:G49">E43-F43</f>
        <v>40</v>
      </c>
    </row>
    <row r="44" spans="1:7" ht="12.75">
      <c r="A44" s="23" t="str">
        <f>'1º Fase'!$F$6</f>
        <v>Cancha do Vildo</v>
      </c>
      <c r="B44" s="24">
        <f>SUM(C44:D44)</f>
        <v>0</v>
      </c>
      <c r="C44" s="24"/>
      <c r="D44" s="24"/>
      <c r="E44" s="24"/>
      <c r="F44" s="24"/>
      <c r="G44" s="26">
        <f t="shared" si="5"/>
        <v>0</v>
      </c>
    </row>
    <row r="45" spans="1:7" ht="12.75">
      <c r="A45" s="23" t="str">
        <f>'1º Fase'!$F$7</f>
        <v>Volta Grande</v>
      </c>
      <c r="B45" s="24">
        <v>4</v>
      </c>
      <c r="C45" s="24">
        <v>2</v>
      </c>
      <c r="D45" s="24">
        <v>2</v>
      </c>
      <c r="E45" s="24">
        <v>68</v>
      </c>
      <c r="F45" s="24">
        <v>78</v>
      </c>
      <c r="G45" s="26">
        <f t="shared" si="5"/>
        <v>-10</v>
      </c>
    </row>
    <row r="46" spans="1:7" ht="12.75">
      <c r="A46" s="23" t="str">
        <f>'1º Fase'!$F$8</f>
        <v>Roncador</v>
      </c>
      <c r="B46" s="30">
        <v>4</v>
      </c>
      <c r="C46" s="30">
        <v>1</v>
      </c>
      <c r="D46" s="30">
        <v>3</v>
      </c>
      <c r="E46" s="30">
        <v>48</v>
      </c>
      <c r="F46" s="30">
        <v>84</v>
      </c>
      <c r="G46" s="31">
        <f t="shared" si="5"/>
        <v>-36</v>
      </c>
    </row>
    <row r="47" spans="1:7" ht="12.75">
      <c r="A47" s="23" t="str">
        <f>'1º Fase'!$F$9</f>
        <v>Caçador</v>
      </c>
      <c r="B47" s="24">
        <v>4</v>
      </c>
      <c r="C47" s="24">
        <v>3</v>
      </c>
      <c r="D47" s="24"/>
      <c r="E47" s="24">
        <v>84</v>
      </c>
      <c r="F47" s="24">
        <v>48</v>
      </c>
      <c r="G47" s="26">
        <f t="shared" si="5"/>
        <v>36</v>
      </c>
    </row>
    <row r="48" spans="1:7" ht="12.75">
      <c r="A48" s="23" t="str">
        <f>'1º Fase'!$F$10</f>
        <v>Tifa</v>
      </c>
      <c r="B48" s="24">
        <v>4</v>
      </c>
      <c r="C48" s="24">
        <v>2</v>
      </c>
      <c r="D48" s="24">
        <v>2</v>
      </c>
      <c r="E48" s="24">
        <v>78</v>
      </c>
      <c r="F48" s="24">
        <v>68</v>
      </c>
      <c r="G48" s="26">
        <f t="shared" si="5"/>
        <v>10</v>
      </c>
    </row>
    <row r="49" spans="1:7" ht="13.5" thickBot="1">
      <c r="A49" s="27" t="str">
        <f>'1º Fase'!$F$11</f>
        <v>Morro da Cruz</v>
      </c>
      <c r="B49" s="28">
        <v>4</v>
      </c>
      <c r="C49" s="28">
        <v>0</v>
      </c>
      <c r="D49" s="28">
        <v>4</v>
      </c>
      <c r="E49" s="28">
        <v>56</v>
      </c>
      <c r="F49" s="28">
        <v>96</v>
      </c>
      <c r="G49" s="29">
        <f t="shared" si="5"/>
        <v>-40</v>
      </c>
    </row>
    <row r="50" ht="13.5" thickBot="1"/>
    <row r="51" spans="1:7" ht="12.75">
      <c r="A51" s="66" t="s">
        <v>34</v>
      </c>
      <c r="B51" s="62" t="s">
        <v>24</v>
      </c>
      <c r="C51" s="62" t="s">
        <v>25</v>
      </c>
      <c r="D51" s="62" t="s">
        <v>26</v>
      </c>
      <c r="E51" s="62" t="s">
        <v>27</v>
      </c>
      <c r="F51" s="62" t="s">
        <v>28</v>
      </c>
      <c r="G51" s="64" t="s">
        <v>29</v>
      </c>
    </row>
    <row r="52" spans="1:7" ht="12.75">
      <c r="A52" s="67"/>
      <c r="B52" s="63"/>
      <c r="C52" s="63"/>
      <c r="D52" s="63"/>
      <c r="E52" s="63"/>
      <c r="F52" s="63"/>
      <c r="G52" s="65"/>
    </row>
    <row r="53" spans="1:7" ht="12.75">
      <c r="A53" s="23" t="str">
        <f>'1º Fase'!$F$5</f>
        <v>ADR 7 de Maio</v>
      </c>
      <c r="B53" s="24">
        <v>4</v>
      </c>
      <c r="C53" s="24">
        <v>3</v>
      </c>
      <c r="D53" s="24">
        <v>1</v>
      </c>
      <c r="E53" s="25">
        <v>78</v>
      </c>
      <c r="F53" s="25">
        <v>72</v>
      </c>
      <c r="G53" s="26">
        <f aca="true" t="shared" si="6" ref="G53:G59">E53-F53</f>
        <v>6</v>
      </c>
    </row>
    <row r="54" spans="1:7" ht="12.75">
      <c r="A54" s="23" t="str">
        <f>'1º Fase'!$F$6</f>
        <v>Cancha do Vildo</v>
      </c>
      <c r="B54" s="24">
        <v>4</v>
      </c>
      <c r="C54" s="24">
        <v>4</v>
      </c>
      <c r="D54" s="24">
        <v>0</v>
      </c>
      <c r="E54" s="24">
        <v>96</v>
      </c>
      <c r="F54" s="24">
        <v>20</v>
      </c>
      <c r="G54" s="26">
        <f t="shared" si="6"/>
        <v>76</v>
      </c>
    </row>
    <row r="55" spans="1:7" ht="12.75">
      <c r="A55" s="23" t="str">
        <f>'1º Fase'!$F$7</f>
        <v>Volta Grande</v>
      </c>
      <c r="B55" s="24">
        <v>4</v>
      </c>
      <c r="C55" s="24">
        <v>3</v>
      </c>
      <c r="D55" s="24">
        <v>1</v>
      </c>
      <c r="E55" s="24">
        <v>90</v>
      </c>
      <c r="F55" s="24">
        <v>64</v>
      </c>
      <c r="G55" s="26">
        <f t="shared" si="6"/>
        <v>26</v>
      </c>
    </row>
    <row r="56" spans="1:7" ht="12.75">
      <c r="A56" s="23" t="str">
        <f>'1º Fase'!$F$8</f>
        <v>Roncador</v>
      </c>
      <c r="B56" s="30">
        <v>4</v>
      </c>
      <c r="C56" s="30">
        <v>3</v>
      </c>
      <c r="D56" s="30">
        <v>1</v>
      </c>
      <c r="E56" s="30">
        <v>72</v>
      </c>
      <c r="F56" s="30">
        <v>78</v>
      </c>
      <c r="G56" s="31">
        <f t="shared" si="6"/>
        <v>-6</v>
      </c>
    </row>
    <row r="57" spans="1:7" ht="12.75">
      <c r="A57" s="23" t="str">
        <f>'1º Fase'!$F$9</f>
        <v>Caçador</v>
      </c>
      <c r="B57" s="24">
        <v>4</v>
      </c>
      <c r="C57" s="24">
        <v>0</v>
      </c>
      <c r="D57" s="24">
        <v>4</v>
      </c>
      <c r="E57" s="24">
        <v>20</v>
      </c>
      <c r="F57" s="24">
        <v>96</v>
      </c>
      <c r="G57" s="26">
        <f t="shared" si="6"/>
        <v>-76</v>
      </c>
    </row>
    <row r="58" spans="1:7" ht="12.75">
      <c r="A58" s="23" t="str">
        <f>'1º Fase'!$F$10</f>
        <v>Tifa</v>
      </c>
      <c r="B58" s="24">
        <f>SUM(C58:D58)</f>
        <v>0</v>
      </c>
      <c r="C58" s="24"/>
      <c r="D58" s="24"/>
      <c r="E58" s="24"/>
      <c r="F58" s="24"/>
      <c r="G58" s="26">
        <f t="shared" si="6"/>
        <v>0</v>
      </c>
    </row>
    <row r="59" spans="1:7" ht="13.5" thickBot="1">
      <c r="A59" s="27" t="str">
        <f>'1º Fase'!$F$11</f>
        <v>Morro da Cruz</v>
      </c>
      <c r="B59" s="28">
        <v>4</v>
      </c>
      <c r="C59" s="28">
        <v>1</v>
      </c>
      <c r="D59" s="28">
        <v>3</v>
      </c>
      <c r="E59" s="28">
        <v>64</v>
      </c>
      <c r="F59" s="28">
        <v>90</v>
      </c>
      <c r="G59" s="29">
        <f t="shared" si="6"/>
        <v>-26</v>
      </c>
    </row>
    <row r="60" ht="13.5" thickBot="1"/>
    <row r="61" spans="1:7" ht="12.75">
      <c r="A61" s="66" t="s">
        <v>35</v>
      </c>
      <c r="B61" s="62" t="s">
        <v>24</v>
      </c>
      <c r="C61" s="62" t="s">
        <v>25</v>
      </c>
      <c r="D61" s="62" t="s">
        <v>26</v>
      </c>
      <c r="E61" s="62" t="s">
        <v>27</v>
      </c>
      <c r="F61" s="62" t="s">
        <v>28</v>
      </c>
      <c r="G61" s="64" t="s">
        <v>29</v>
      </c>
    </row>
    <row r="62" spans="1:7" ht="12.75">
      <c r="A62" s="67"/>
      <c r="B62" s="63"/>
      <c r="C62" s="63"/>
      <c r="D62" s="63"/>
      <c r="E62" s="63"/>
      <c r="F62" s="63"/>
      <c r="G62" s="65"/>
    </row>
    <row r="63" spans="1:7" ht="12.75">
      <c r="A63" s="23" t="str">
        <f>'1º Fase'!$F$5</f>
        <v>ADR 7 de Maio</v>
      </c>
      <c r="B63" s="24">
        <v>4</v>
      </c>
      <c r="C63" s="24">
        <v>4</v>
      </c>
      <c r="D63" s="24">
        <v>0</v>
      </c>
      <c r="E63" s="25">
        <v>96</v>
      </c>
      <c r="F63" s="25">
        <v>54</v>
      </c>
      <c r="G63" s="26">
        <f aca="true" t="shared" si="7" ref="G63:G69">E63-F63</f>
        <v>42</v>
      </c>
    </row>
    <row r="64" spans="1:7" ht="12.75">
      <c r="A64" s="23" t="str">
        <f>'1º Fase'!$F$6</f>
        <v>Cancha do Vildo</v>
      </c>
      <c r="B64" s="24">
        <v>4</v>
      </c>
      <c r="C64" s="24">
        <v>1</v>
      </c>
      <c r="D64" s="24">
        <v>3</v>
      </c>
      <c r="E64" s="24">
        <v>66</v>
      </c>
      <c r="F64" s="24">
        <v>84</v>
      </c>
      <c r="G64" s="26">
        <f t="shared" si="7"/>
        <v>-18</v>
      </c>
    </row>
    <row r="65" spans="1:7" ht="12.75">
      <c r="A65" s="23" t="str">
        <f>'1º Fase'!$F$7</f>
        <v>Volta Grande</v>
      </c>
      <c r="B65" s="24">
        <v>4</v>
      </c>
      <c r="C65" s="24">
        <v>0</v>
      </c>
      <c r="D65" s="24">
        <v>4</v>
      </c>
      <c r="E65" s="24">
        <v>54</v>
      </c>
      <c r="F65" s="24">
        <v>96</v>
      </c>
      <c r="G65" s="26">
        <f t="shared" si="7"/>
        <v>-42</v>
      </c>
    </row>
    <row r="66" spans="1:7" ht="12.75">
      <c r="A66" s="23" t="str">
        <f>'1º Fase'!$F$8</f>
        <v>Roncador</v>
      </c>
      <c r="B66" s="30"/>
      <c r="C66" s="30">
        <v>3</v>
      </c>
      <c r="D66" s="30">
        <v>1</v>
      </c>
      <c r="E66" s="30">
        <v>84</v>
      </c>
      <c r="F66" s="30">
        <v>66</v>
      </c>
      <c r="G66" s="31">
        <f t="shared" si="7"/>
        <v>18</v>
      </c>
    </row>
    <row r="67" spans="1:7" ht="12.75">
      <c r="A67" s="23" t="str">
        <f>'1º Fase'!$F$9</f>
        <v>Caçador</v>
      </c>
      <c r="B67" s="24">
        <f>SUM(C67:D67)</f>
        <v>0</v>
      </c>
      <c r="C67" s="24"/>
      <c r="D67" s="24"/>
      <c r="E67" s="24"/>
      <c r="F67" s="24"/>
      <c r="G67" s="26">
        <f t="shared" si="7"/>
        <v>0</v>
      </c>
    </row>
    <row r="68" spans="1:7" ht="12.75">
      <c r="A68" s="23" t="str">
        <f>'1º Fase'!$F$10</f>
        <v>Tifa</v>
      </c>
      <c r="B68" s="24">
        <v>4</v>
      </c>
      <c r="C68" s="24">
        <v>0</v>
      </c>
      <c r="D68" s="24">
        <v>4</v>
      </c>
      <c r="E68" s="24">
        <v>56</v>
      </c>
      <c r="F68" s="24">
        <v>96</v>
      </c>
      <c r="G68" s="26">
        <f t="shared" si="7"/>
        <v>-40</v>
      </c>
    </row>
    <row r="69" spans="1:7" ht="13.5" thickBot="1">
      <c r="A69" s="27" t="str">
        <f>'1º Fase'!$F$11</f>
        <v>Morro da Cruz</v>
      </c>
      <c r="B69" s="28">
        <v>4</v>
      </c>
      <c r="C69" s="28">
        <v>4</v>
      </c>
      <c r="D69" s="28">
        <v>0</v>
      </c>
      <c r="E69" s="28">
        <v>96</v>
      </c>
      <c r="F69" s="28">
        <v>56</v>
      </c>
      <c r="G69" s="29">
        <f t="shared" si="7"/>
        <v>40</v>
      </c>
    </row>
    <row r="70" ht="13.5" thickBot="1"/>
    <row r="71" spans="1:7" ht="12.75">
      <c r="A71" s="66" t="s">
        <v>36</v>
      </c>
      <c r="B71" s="62" t="s">
        <v>24</v>
      </c>
      <c r="C71" s="62" t="s">
        <v>25</v>
      </c>
      <c r="D71" s="62" t="s">
        <v>26</v>
      </c>
      <c r="E71" s="62" t="s">
        <v>27</v>
      </c>
      <c r="F71" s="62" t="s">
        <v>28</v>
      </c>
      <c r="G71" s="64" t="s">
        <v>29</v>
      </c>
    </row>
    <row r="72" spans="1:7" ht="12.75">
      <c r="A72" s="67"/>
      <c r="B72" s="63"/>
      <c r="C72" s="63"/>
      <c r="D72" s="63"/>
      <c r="E72" s="63"/>
      <c r="F72" s="63"/>
      <c r="G72" s="65"/>
    </row>
    <row r="73" spans="1:7" ht="12.75">
      <c r="A73" s="23" t="str">
        <f>'1º Fase'!$F$5</f>
        <v>ADR 7 de Maio</v>
      </c>
      <c r="B73" s="24">
        <f aca="true" t="shared" si="8" ref="B73:B79">SUM(C73:D73)</f>
        <v>24</v>
      </c>
      <c r="C73" s="24">
        <f aca="true" t="shared" si="9" ref="C73:F77">C3+C13+C23+C33+C43+C53+C63</f>
        <v>16</v>
      </c>
      <c r="D73" s="24">
        <f t="shared" si="9"/>
        <v>8</v>
      </c>
      <c r="E73" s="24">
        <f t="shared" si="9"/>
        <v>494</v>
      </c>
      <c r="F73" s="24">
        <f t="shared" si="9"/>
        <v>406</v>
      </c>
      <c r="G73" s="26">
        <f aca="true" t="shared" si="10" ref="G73:G79">E73-F73</f>
        <v>88</v>
      </c>
    </row>
    <row r="74" spans="1:7" ht="12.75">
      <c r="A74" s="23" t="str">
        <f>'1º Fase'!$F$6</f>
        <v>Cancha do Vildo</v>
      </c>
      <c r="B74" s="24">
        <f t="shared" si="8"/>
        <v>24</v>
      </c>
      <c r="C74" s="24">
        <f t="shared" si="9"/>
        <v>17</v>
      </c>
      <c r="D74" s="24">
        <f t="shared" si="9"/>
        <v>7</v>
      </c>
      <c r="E74" s="24">
        <f t="shared" si="9"/>
        <v>520</v>
      </c>
      <c r="F74" s="24">
        <f t="shared" si="9"/>
        <v>340</v>
      </c>
      <c r="G74" s="26">
        <f t="shared" si="10"/>
        <v>180</v>
      </c>
    </row>
    <row r="75" spans="1:7" ht="12.75">
      <c r="A75" s="23" t="str">
        <f>'1º Fase'!$F$7</f>
        <v>Volta Grande</v>
      </c>
      <c r="B75" s="24">
        <f t="shared" si="8"/>
        <v>24</v>
      </c>
      <c r="C75" s="24">
        <f t="shared" si="9"/>
        <v>8</v>
      </c>
      <c r="D75" s="24">
        <f t="shared" si="9"/>
        <v>16</v>
      </c>
      <c r="E75" s="24">
        <f t="shared" si="9"/>
        <v>430</v>
      </c>
      <c r="F75" s="24">
        <f t="shared" si="9"/>
        <v>512</v>
      </c>
      <c r="G75" s="26">
        <f t="shared" si="10"/>
        <v>-82</v>
      </c>
    </row>
    <row r="76" spans="1:7" ht="12.75">
      <c r="A76" s="23" t="str">
        <f>'1º Fase'!$F$8</f>
        <v>Roncador</v>
      </c>
      <c r="B76" s="30">
        <f t="shared" si="8"/>
        <v>24</v>
      </c>
      <c r="C76" s="24">
        <f t="shared" si="9"/>
        <v>12</v>
      </c>
      <c r="D76" s="24">
        <f t="shared" si="9"/>
        <v>12</v>
      </c>
      <c r="E76" s="24">
        <f t="shared" si="9"/>
        <v>432</v>
      </c>
      <c r="F76" s="24">
        <f t="shared" si="9"/>
        <v>480</v>
      </c>
      <c r="G76" s="31">
        <f t="shared" si="10"/>
        <v>-48</v>
      </c>
    </row>
    <row r="77" spans="1:7" ht="12.75">
      <c r="A77" s="23" t="str">
        <f>'1º Fase'!$F$9</f>
        <v>Caçador</v>
      </c>
      <c r="B77" s="24">
        <f t="shared" si="8"/>
        <v>23</v>
      </c>
      <c r="C77" s="24">
        <f t="shared" si="9"/>
        <v>11</v>
      </c>
      <c r="D77" s="24">
        <f t="shared" si="9"/>
        <v>12</v>
      </c>
      <c r="E77" s="24">
        <f t="shared" si="9"/>
        <v>392</v>
      </c>
      <c r="F77" s="24">
        <f t="shared" si="9"/>
        <v>426</v>
      </c>
      <c r="G77" s="26">
        <f t="shared" si="10"/>
        <v>-34</v>
      </c>
    </row>
    <row r="78" spans="1:7" ht="12.75">
      <c r="A78" s="23" t="str">
        <f>'1º Fase'!$F$10</f>
        <v>Tifa</v>
      </c>
      <c r="B78" s="24">
        <f t="shared" si="8"/>
        <v>24</v>
      </c>
      <c r="C78" s="24">
        <f aca="true" t="shared" si="11" ref="C78:F79">C8+C18+C28+C38+C48+C58+C68</f>
        <v>12</v>
      </c>
      <c r="D78" s="24">
        <f t="shared" si="11"/>
        <v>12</v>
      </c>
      <c r="E78" s="24">
        <f t="shared" si="11"/>
        <v>426</v>
      </c>
      <c r="F78" s="24">
        <f t="shared" si="11"/>
        <v>446</v>
      </c>
      <c r="G78" s="26">
        <f t="shared" si="10"/>
        <v>-20</v>
      </c>
    </row>
    <row r="79" spans="1:7" ht="13.5" thickBot="1">
      <c r="A79" s="27" t="str">
        <f>'1º Fase'!$F$11</f>
        <v>Morro da Cruz</v>
      </c>
      <c r="B79" s="28">
        <f t="shared" si="8"/>
        <v>24</v>
      </c>
      <c r="C79" s="28">
        <f t="shared" si="11"/>
        <v>10</v>
      </c>
      <c r="D79" s="28">
        <f t="shared" si="11"/>
        <v>14</v>
      </c>
      <c r="E79" s="28">
        <f t="shared" si="11"/>
        <v>408</v>
      </c>
      <c r="F79" s="28">
        <f t="shared" si="11"/>
        <v>492</v>
      </c>
      <c r="G79" s="29">
        <f t="shared" si="10"/>
        <v>-84</v>
      </c>
    </row>
    <row r="81" ht="13.5" thickBot="1"/>
    <row r="82" spans="1:7" ht="12.75">
      <c r="A82" s="66" t="s">
        <v>37</v>
      </c>
      <c r="B82" s="62" t="s">
        <v>24</v>
      </c>
      <c r="C82" s="62" t="s">
        <v>25</v>
      </c>
      <c r="D82" s="62" t="s">
        <v>26</v>
      </c>
      <c r="E82" s="62" t="s">
        <v>27</v>
      </c>
      <c r="F82" s="62" t="s">
        <v>28</v>
      </c>
      <c r="G82" s="64" t="s">
        <v>29</v>
      </c>
    </row>
    <row r="83" spans="1:7" ht="12.75">
      <c r="A83" s="67"/>
      <c r="B83" s="63"/>
      <c r="C83" s="63"/>
      <c r="D83" s="63"/>
      <c r="E83" s="63"/>
      <c r="F83" s="63"/>
      <c r="G83" s="65"/>
    </row>
    <row r="84" spans="1:7" ht="12.75">
      <c r="A84" s="23" t="str">
        <f>'1º Fase'!$F$5</f>
        <v>ADR 7 de Maio</v>
      </c>
      <c r="B84" s="24">
        <f aca="true" t="shared" si="12" ref="B84:B90">SUM(C84:D84)</f>
        <v>0</v>
      </c>
      <c r="C84" s="24"/>
      <c r="D84" s="24"/>
      <c r="E84" s="25"/>
      <c r="F84" s="25"/>
      <c r="G84" s="26">
        <f aca="true" t="shared" si="13" ref="G84:G90">E84-F84</f>
        <v>0</v>
      </c>
    </row>
    <row r="85" spans="1:7" ht="12.75">
      <c r="A85" s="23" t="str">
        <f>'1º Fase'!$F$6</f>
        <v>Cancha do Vildo</v>
      </c>
      <c r="B85" s="24">
        <f t="shared" si="12"/>
        <v>0</v>
      </c>
      <c r="C85" s="24"/>
      <c r="D85" s="24"/>
      <c r="E85" s="24"/>
      <c r="F85" s="24"/>
      <c r="G85" s="26">
        <f t="shared" si="13"/>
        <v>0</v>
      </c>
    </row>
    <row r="86" spans="1:7" ht="12.75">
      <c r="A86" s="23" t="str">
        <f>'1º Fase'!$F$7</f>
        <v>Volta Grande</v>
      </c>
      <c r="B86" s="24">
        <f t="shared" si="12"/>
        <v>0</v>
      </c>
      <c r="C86" s="24"/>
      <c r="D86" s="24"/>
      <c r="E86" s="24"/>
      <c r="F86" s="24"/>
      <c r="G86" s="26">
        <f t="shared" si="13"/>
        <v>0</v>
      </c>
    </row>
    <row r="87" spans="1:7" ht="12.75">
      <c r="A87" s="23" t="str">
        <f>'1º Fase'!$F$8</f>
        <v>Roncador</v>
      </c>
      <c r="B87" s="30">
        <f t="shared" si="12"/>
        <v>0</v>
      </c>
      <c r="C87" s="30"/>
      <c r="D87" s="30"/>
      <c r="E87" s="30"/>
      <c r="F87" s="30"/>
      <c r="G87" s="31">
        <f t="shared" si="13"/>
        <v>0</v>
      </c>
    </row>
    <row r="88" spans="1:7" ht="12.75">
      <c r="A88" s="23" t="str">
        <f>'1º Fase'!$F$9</f>
        <v>Caçador</v>
      </c>
      <c r="B88" s="24">
        <f t="shared" si="12"/>
        <v>0</v>
      </c>
      <c r="C88" s="24"/>
      <c r="D88" s="24"/>
      <c r="E88" s="24"/>
      <c r="F88" s="24"/>
      <c r="G88" s="26">
        <f t="shared" si="13"/>
        <v>0</v>
      </c>
    </row>
    <row r="89" spans="1:7" ht="12.75">
      <c r="A89" s="23" t="str">
        <f>'1º Fase'!$F$10</f>
        <v>Tifa</v>
      </c>
      <c r="B89" s="24">
        <f t="shared" si="12"/>
        <v>0</v>
      </c>
      <c r="C89" s="24"/>
      <c r="D89" s="24"/>
      <c r="E89" s="24"/>
      <c r="F89" s="24"/>
      <c r="G89" s="26">
        <f t="shared" si="13"/>
        <v>0</v>
      </c>
    </row>
    <row r="90" spans="1:7" ht="13.5" thickBot="1">
      <c r="A90" s="27" t="str">
        <f>'1º Fase'!$F$11</f>
        <v>Morro da Cruz</v>
      </c>
      <c r="B90" s="28">
        <f t="shared" si="12"/>
        <v>0</v>
      </c>
      <c r="C90" s="28"/>
      <c r="D90" s="28"/>
      <c r="E90" s="28"/>
      <c r="F90" s="28"/>
      <c r="G90" s="29">
        <f t="shared" si="13"/>
        <v>0</v>
      </c>
    </row>
    <row r="91" ht="13.5" thickBot="1"/>
    <row r="92" spans="1:7" ht="12.75">
      <c r="A92" s="66" t="s">
        <v>38</v>
      </c>
      <c r="B92" s="62" t="s">
        <v>24</v>
      </c>
      <c r="C92" s="62" t="s">
        <v>25</v>
      </c>
      <c r="D92" s="62" t="s">
        <v>26</v>
      </c>
      <c r="E92" s="62" t="s">
        <v>27</v>
      </c>
      <c r="F92" s="62" t="s">
        <v>28</v>
      </c>
      <c r="G92" s="64" t="s">
        <v>29</v>
      </c>
    </row>
    <row r="93" spans="1:7" ht="12.75">
      <c r="A93" s="67"/>
      <c r="B93" s="63"/>
      <c r="C93" s="63"/>
      <c r="D93" s="63"/>
      <c r="E93" s="63"/>
      <c r="F93" s="63"/>
      <c r="G93" s="65"/>
    </row>
    <row r="94" spans="1:7" ht="12.75">
      <c r="A94" s="23" t="str">
        <f>'1º Fase'!$F$5</f>
        <v>ADR 7 de Maio</v>
      </c>
      <c r="B94" s="24">
        <f aca="true" t="shared" si="14" ref="B94:B100">SUM(C94:D94)</f>
        <v>0</v>
      </c>
      <c r="C94" s="24"/>
      <c r="D94" s="24"/>
      <c r="E94" s="25"/>
      <c r="F94" s="25"/>
      <c r="G94" s="26">
        <f aca="true" t="shared" si="15" ref="G94:G100">E94-F94</f>
        <v>0</v>
      </c>
    </row>
    <row r="95" spans="1:7" ht="12.75">
      <c r="A95" s="23" t="str">
        <f>'1º Fase'!$F$6</f>
        <v>Cancha do Vildo</v>
      </c>
      <c r="B95" s="24">
        <f t="shared" si="14"/>
        <v>0</v>
      </c>
      <c r="C95" s="24"/>
      <c r="D95" s="24"/>
      <c r="E95" s="24"/>
      <c r="F95" s="24"/>
      <c r="G95" s="26">
        <f t="shared" si="15"/>
        <v>0</v>
      </c>
    </row>
    <row r="96" spans="1:7" ht="12.75">
      <c r="A96" s="23" t="str">
        <f>'1º Fase'!$F$7</f>
        <v>Volta Grande</v>
      </c>
      <c r="B96" s="24">
        <f t="shared" si="14"/>
        <v>0</v>
      </c>
      <c r="C96" s="24"/>
      <c r="D96" s="24"/>
      <c r="E96" s="24"/>
      <c r="F96" s="24"/>
      <c r="G96" s="26">
        <f t="shared" si="15"/>
        <v>0</v>
      </c>
    </row>
    <row r="97" spans="1:7" ht="12.75">
      <c r="A97" s="23" t="str">
        <f>'1º Fase'!$F$8</f>
        <v>Roncador</v>
      </c>
      <c r="B97" s="30">
        <f t="shared" si="14"/>
        <v>0</v>
      </c>
      <c r="C97" s="30"/>
      <c r="D97" s="30"/>
      <c r="E97" s="30"/>
      <c r="F97" s="30"/>
      <c r="G97" s="31">
        <f t="shared" si="15"/>
        <v>0</v>
      </c>
    </row>
    <row r="98" spans="1:7" ht="12.75">
      <c r="A98" s="23" t="str">
        <f>'1º Fase'!$F$9</f>
        <v>Caçador</v>
      </c>
      <c r="B98" s="24">
        <f t="shared" si="14"/>
        <v>0</v>
      </c>
      <c r="C98" s="24"/>
      <c r="D98" s="24"/>
      <c r="E98" s="24"/>
      <c r="F98" s="24"/>
      <c r="G98" s="26">
        <f t="shared" si="15"/>
        <v>0</v>
      </c>
    </row>
    <row r="99" spans="1:7" ht="12.75">
      <c r="A99" s="23" t="str">
        <f>'1º Fase'!$F$10</f>
        <v>Tifa</v>
      </c>
      <c r="B99" s="24">
        <f t="shared" si="14"/>
        <v>0</v>
      </c>
      <c r="C99" s="24"/>
      <c r="D99" s="24"/>
      <c r="E99" s="24"/>
      <c r="F99" s="24"/>
      <c r="G99" s="26">
        <f t="shared" si="15"/>
        <v>0</v>
      </c>
    </row>
    <row r="100" spans="1:7" ht="13.5" thickBot="1">
      <c r="A100" s="27" t="str">
        <f>'1º Fase'!$F$11</f>
        <v>Morro da Cruz</v>
      </c>
      <c r="B100" s="28">
        <f t="shared" si="14"/>
        <v>0</v>
      </c>
      <c r="C100" s="28"/>
      <c r="D100" s="28"/>
      <c r="E100" s="28"/>
      <c r="F100" s="28"/>
      <c r="G100" s="29">
        <f t="shared" si="15"/>
        <v>0</v>
      </c>
    </row>
    <row r="101" ht="13.5" thickBot="1"/>
    <row r="102" spans="1:7" ht="12.75">
      <c r="A102" s="66" t="s">
        <v>39</v>
      </c>
      <c r="B102" s="62" t="s">
        <v>24</v>
      </c>
      <c r="C102" s="62" t="s">
        <v>25</v>
      </c>
      <c r="D102" s="62" t="s">
        <v>26</v>
      </c>
      <c r="E102" s="62" t="s">
        <v>27</v>
      </c>
      <c r="F102" s="62" t="s">
        <v>28</v>
      </c>
      <c r="G102" s="64" t="s">
        <v>29</v>
      </c>
    </row>
    <row r="103" spans="1:7" ht="12.75">
      <c r="A103" s="67"/>
      <c r="B103" s="63"/>
      <c r="C103" s="63"/>
      <c r="D103" s="63"/>
      <c r="E103" s="63"/>
      <c r="F103" s="63"/>
      <c r="G103" s="65"/>
    </row>
    <row r="104" spans="1:7" ht="12.75">
      <c r="A104" s="23" t="str">
        <f>'1º Fase'!$F$5</f>
        <v>ADR 7 de Maio</v>
      </c>
      <c r="B104" s="24">
        <f aca="true" t="shared" si="16" ref="B104:B110">SUM(C104:D104)</f>
        <v>0</v>
      </c>
      <c r="C104" s="24"/>
      <c r="D104" s="24"/>
      <c r="E104" s="25"/>
      <c r="F104" s="25"/>
      <c r="G104" s="26">
        <f aca="true" t="shared" si="17" ref="G104:G110">E104-F104</f>
        <v>0</v>
      </c>
    </row>
    <row r="105" spans="1:7" ht="12.75">
      <c r="A105" s="23" t="str">
        <f>'1º Fase'!$F$6</f>
        <v>Cancha do Vildo</v>
      </c>
      <c r="B105" s="24">
        <f t="shared" si="16"/>
        <v>0</v>
      </c>
      <c r="C105" s="24"/>
      <c r="D105" s="24"/>
      <c r="E105" s="24"/>
      <c r="F105" s="24"/>
      <c r="G105" s="26">
        <f t="shared" si="17"/>
        <v>0</v>
      </c>
    </row>
    <row r="106" spans="1:7" ht="12.75">
      <c r="A106" s="23" t="str">
        <f>'1º Fase'!$F$7</f>
        <v>Volta Grande</v>
      </c>
      <c r="B106" s="24">
        <f t="shared" si="16"/>
        <v>0</v>
      </c>
      <c r="C106" s="24"/>
      <c r="D106" s="24"/>
      <c r="E106" s="24"/>
      <c r="F106" s="24"/>
      <c r="G106" s="26">
        <f t="shared" si="17"/>
        <v>0</v>
      </c>
    </row>
    <row r="107" spans="1:7" ht="12.75">
      <c r="A107" s="23" t="str">
        <f>'1º Fase'!$F$8</f>
        <v>Roncador</v>
      </c>
      <c r="B107" s="30">
        <f t="shared" si="16"/>
        <v>0</v>
      </c>
      <c r="C107" s="30"/>
      <c r="D107" s="30"/>
      <c r="E107" s="30"/>
      <c r="F107" s="30"/>
      <c r="G107" s="31">
        <f t="shared" si="17"/>
        <v>0</v>
      </c>
    </row>
    <row r="108" spans="1:7" ht="12.75">
      <c r="A108" s="23" t="str">
        <f>'1º Fase'!$F$9</f>
        <v>Caçador</v>
      </c>
      <c r="B108" s="24">
        <f t="shared" si="16"/>
        <v>0</v>
      </c>
      <c r="C108" s="24"/>
      <c r="D108" s="24"/>
      <c r="E108" s="24"/>
      <c r="F108" s="24"/>
      <c r="G108" s="26">
        <f t="shared" si="17"/>
        <v>0</v>
      </c>
    </row>
    <row r="109" spans="1:7" ht="12.75">
      <c r="A109" s="23" t="str">
        <f>'1º Fase'!$F$10</f>
        <v>Tifa</v>
      </c>
      <c r="B109" s="24">
        <f t="shared" si="16"/>
        <v>0</v>
      </c>
      <c r="C109" s="24"/>
      <c r="D109" s="24"/>
      <c r="E109" s="24"/>
      <c r="F109" s="24"/>
      <c r="G109" s="26">
        <f t="shared" si="17"/>
        <v>0</v>
      </c>
    </row>
    <row r="110" spans="1:7" ht="13.5" thickBot="1">
      <c r="A110" s="27" t="str">
        <f>'1º Fase'!$F$11</f>
        <v>Morro da Cruz</v>
      </c>
      <c r="B110" s="28">
        <f t="shared" si="16"/>
        <v>0</v>
      </c>
      <c r="C110" s="28"/>
      <c r="D110" s="28"/>
      <c r="E110" s="28"/>
      <c r="F110" s="28"/>
      <c r="G110" s="29">
        <f t="shared" si="17"/>
        <v>0</v>
      </c>
    </row>
    <row r="111" ht="13.5" thickBot="1"/>
    <row r="112" spans="1:7" ht="12.75">
      <c r="A112" s="66" t="s">
        <v>40</v>
      </c>
      <c r="B112" s="62" t="s">
        <v>24</v>
      </c>
      <c r="C112" s="62" t="s">
        <v>25</v>
      </c>
      <c r="D112" s="62" t="s">
        <v>26</v>
      </c>
      <c r="E112" s="62" t="s">
        <v>27</v>
      </c>
      <c r="F112" s="62" t="s">
        <v>28</v>
      </c>
      <c r="G112" s="64" t="s">
        <v>29</v>
      </c>
    </row>
    <row r="113" spans="1:7" ht="12.75">
      <c r="A113" s="67"/>
      <c r="B113" s="63"/>
      <c r="C113" s="63"/>
      <c r="D113" s="63"/>
      <c r="E113" s="63"/>
      <c r="F113" s="63"/>
      <c r="G113" s="65"/>
    </row>
    <row r="114" spans="1:7" ht="12.75">
      <c r="A114" s="23" t="str">
        <f>'1º Fase'!$F$5</f>
        <v>ADR 7 de Maio</v>
      </c>
      <c r="B114" s="24">
        <f aca="true" t="shared" si="18" ref="B114:B120">SUM(C114:D114)</f>
        <v>0</v>
      </c>
      <c r="C114" s="24"/>
      <c r="D114" s="24"/>
      <c r="E114" s="25"/>
      <c r="F114" s="25"/>
      <c r="G114" s="26">
        <f aca="true" t="shared" si="19" ref="G114:G120">E114-F114</f>
        <v>0</v>
      </c>
    </row>
    <row r="115" spans="1:7" ht="12.75">
      <c r="A115" s="23" t="str">
        <f>'1º Fase'!$F$6</f>
        <v>Cancha do Vildo</v>
      </c>
      <c r="B115" s="24">
        <f t="shared" si="18"/>
        <v>0</v>
      </c>
      <c r="C115" s="24"/>
      <c r="D115" s="24"/>
      <c r="E115" s="24"/>
      <c r="F115" s="24"/>
      <c r="G115" s="26">
        <f t="shared" si="19"/>
        <v>0</v>
      </c>
    </row>
    <row r="116" spans="1:7" ht="12.75">
      <c r="A116" s="23" t="str">
        <f>'1º Fase'!$F$7</f>
        <v>Volta Grande</v>
      </c>
      <c r="B116" s="24">
        <f t="shared" si="18"/>
        <v>0</v>
      </c>
      <c r="C116" s="24"/>
      <c r="D116" s="24"/>
      <c r="E116" s="24"/>
      <c r="F116" s="24"/>
      <c r="G116" s="26">
        <f t="shared" si="19"/>
        <v>0</v>
      </c>
    </row>
    <row r="117" spans="1:7" ht="12.75">
      <c r="A117" s="23" t="str">
        <f>'1º Fase'!$F$8</f>
        <v>Roncador</v>
      </c>
      <c r="B117" s="30">
        <f t="shared" si="18"/>
        <v>0</v>
      </c>
      <c r="C117" s="30"/>
      <c r="D117" s="30"/>
      <c r="E117" s="30"/>
      <c r="F117" s="30"/>
      <c r="G117" s="31">
        <f t="shared" si="19"/>
        <v>0</v>
      </c>
    </row>
    <row r="118" spans="1:7" ht="12.75">
      <c r="A118" s="23" t="str">
        <f>'1º Fase'!$F$9</f>
        <v>Caçador</v>
      </c>
      <c r="B118" s="24">
        <f t="shared" si="18"/>
        <v>0</v>
      </c>
      <c r="C118" s="24"/>
      <c r="D118" s="24"/>
      <c r="E118" s="24"/>
      <c r="F118" s="24"/>
      <c r="G118" s="26">
        <f t="shared" si="19"/>
        <v>0</v>
      </c>
    </row>
    <row r="119" spans="1:7" ht="12.75">
      <c r="A119" s="23" t="str">
        <f>'1º Fase'!$F$10</f>
        <v>Tifa</v>
      </c>
      <c r="B119" s="24">
        <f t="shared" si="18"/>
        <v>0</v>
      </c>
      <c r="C119" s="24"/>
      <c r="D119" s="24"/>
      <c r="E119" s="24"/>
      <c r="F119" s="24"/>
      <c r="G119" s="26">
        <f t="shared" si="19"/>
        <v>0</v>
      </c>
    </row>
    <row r="120" spans="1:7" ht="13.5" thickBot="1">
      <c r="A120" s="27" t="str">
        <f>'1º Fase'!$F$11</f>
        <v>Morro da Cruz</v>
      </c>
      <c r="B120" s="28">
        <f t="shared" si="18"/>
        <v>0</v>
      </c>
      <c r="C120" s="28"/>
      <c r="D120" s="28"/>
      <c r="E120" s="28"/>
      <c r="F120" s="28"/>
      <c r="G120" s="29">
        <f t="shared" si="19"/>
        <v>0</v>
      </c>
    </row>
    <row r="121" ht="13.5" thickBot="1"/>
    <row r="122" spans="1:7" ht="12.75">
      <c r="A122" s="66" t="s">
        <v>41</v>
      </c>
      <c r="B122" s="62" t="s">
        <v>24</v>
      </c>
      <c r="C122" s="62" t="s">
        <v>25</v>
      </c>
      <c r="D122" s="62" t="s">
        <v>26</v>
      </c>
      <c r="E122" s="62" t="s">
        <v>27</v>
      </c>
      <c r="F122" s="62" t="s">
        <v>28</v>
      </c>
      <c r="G122" s="64" t="s">
        <v>29</v>
      </c>
    </row>
    <row r="123" spans="1:7" ht="12.75">
      <c r="A123" s="67"/>
      <c r="B123" s="63"/>
      <c r="C123" s="63"/>
      <c r="D123" s="63"/>
      <c r="E123" s="63"/>
      <c r="F123" s="63"/>
      <c r="G123" s="65"/>
    </row>
    <row r="124" spans="1:7" ht="12.75">
      <c r="A124" s="23" t="str">
        <f>'1º Fase'!$F$5</f>
        <v>ADR 7 de Maio</v>
      </c>
      <c r="B124" s="24">
        <f aca="true" t="shared" si="20" ref="B124:B130">SUM(C124:D124)</f>
        <v>0</v>
      </c>
      <c r="C124" s="24"/>
      <c r="D124" s="24"/>
      <c r="E124" s="25"/>
      <c r="F124" s="25"/>
      <c r="G124" s="26">
        <f aca="true" t="shared" si="21" ref="G124:G130">E124-F124</f>
        <v>0</v>
      </c>
    </row>
    <row r="125" spans="1:7" ht="12.75">
      <c r="A125" s="23" t="str">
        <f>'1º Fase'!$F$6</f>
        <v>Cancha do Vildo</v>
      </c>
      <c r="B125" s="24">
        <f t="shared" si="20"/>
        <v>0</v>
      </c>
      <c r="C125" s="24"/>
      <c r="D125" s="24"/>
      <c r="E125" s="24"/>
      <c r="F125" s="24"/>
      <c r="G125" s="26">
        <f t="shared" si="21"/>
        <v>0</v>
      </c>
    </row>
    <row r="126" spans="1:7" ht="12.75">
      <c r="A126" s="23" t="str">
        <f>'1º Fase'!$F$7</f>
        <v>Volta Grande</v>
      </c>
      <c r="B126" s="24">
        <f t="shared" si="20"/>
        <v>0</v>
      </c>
      <c r="C126" s="24"/>
      <c r="D126" s="24"/>
      <c r="E126" s="24"/>
      <c r="F126" s="24"/>
      <c r="G126" s="26">
        <f t="shared" si="21"/>
        <v>0</v>
      </c>
    </row>
    <row r="127" spans="1:7" ht="12.75">
      <c r="A127" s="23" t="str">
        <f>'1º Fase'!$F$8</f>
        <v>Roncador</v>
      </c>
      <c r="B127" s="30">
        <f t="shared" si="20"/>
        <v>0</v>
      </c>
      <c r="C127" s="30"/>
      <c r="D127" s="30"/>
      <c r="E127" s="30"/>
      <c r="F127" s="30"/>
      <c r="G127" s="31">
        <f t="shared" si="21"/>
        <v>0</v>
      </c>
    </row>
    <row r="128" spans="1:7" ht="12.75">
      <c r="A128" s="23" t="str">
        <f>'1º Fase'!$F$9</f>
        <v>Caçador</v>
      </c>
      <c r="B128" s="24">
        <f t="shared" si="20"/>
        <v>0</v>
      </c>
      <c r="C128" s="24"/>
      <c r="D128" s="24"/>
      <c r="E128" s="24"/>
      <c r="F128" s="24"/>
      <c r="G128" s="26">
        <f t="shared" si="21"/>
        <v>0</v>
      </c>
    </row>
    <row r="129" spans="1:7" ht="12.75">
      <c r="A129" s="23" t="str">
        <f>'1º Fase'!$F$10</f>
        <v>Tifa</v>
      </c>
      <c r="B129" s="24">
        <f t="shared" si="20"/>
        <v>0</v>
      </c>
      <c r="C129" s="24"/>
      <c r="D129" s="24"/>
      <c r="E129" s="24"/>
      <c r="F129" s="24"/>
      <c r="G129" s="26">
        <f t="shared" si="21"/>
        <v>0</v>
      </c>
    </row>
    <row r="130" spans="1:7" ht="13.5" thickBot="1">
      <c r="A130" s="27" t="str">
        <f>'1º Fase'!$F$11</f>
        <v>Morro da Cruz</v>
      </c>
      <c r="B130" s="28">
        <f t="shared" si="20"/>
        <v>0</v>
      </c>
      <c r="C130" s="28"/>
      <c r="D130" s="28"/>
      <c r="E130" s="28"/>
      <c r="F130" s="28"/>
      <c r="G130" s="29">
        <f t="shared" si="21"/>
        <v>0</v>
      </c>
    </row>
    <row r="131" ht="13.5" thickBot="1"/>
    <row r="132" spans="1:7" ht="12.75">
      <c r="A132" s="66" t="s">
        <v>42</v>
      </c>
      <c r="B132" s="62" t="s">
        <v>24</v>
      </c>
      <c r="C132" s="62" t="s">
        <v>25</v>
      </c>
      <c r="D132" s="62" t="s">
        <v>26</v>
      </c>
      <c r="E132" s="62" t="s">
        <v>27</v>
      </c>
      <c r="F132" s="62" t="s">
        <v>28</v>
      </c>
      <c r="G132" s="64" t="s">
        <v>29</v>
      </c>
    </row>
    <row r="133" spans="1:7" ht="12.75">
      <c r="A133" s="67"/>
      <c r="B133" s="63"/>
      <c r="C133" s="63"/>
      <c r="D133" s="63"/>
      <c r="E133" s="63"/>
      <c r="F133" s="63"/>
      <c r="G133" s="65"/>
    </row>
    <row r="134" spans="1:7" ht="12.75">
      <c r="A134" s="23" t="str">
        <f>'1º Fase'!$F$5</f>
        <v>ADR 7 de Maio</v>
      </c>
      <c r="B134" s="24">
        <f aca="true" t="shared" si="22" ref="B134:B140">SUM(C134:D134)</f>
        <v>0</v>
      </c>
      <c r="C134" s="24"/>
      <c r="D134" s="24"/>
      <c r="E134" s="25"/>
      <c r="F134" s="25"/>
      <c r="G134" s="26">
        <f aca="true" t="shared" si="23" ref="G134:G140">E134-F134</f>
        <v>0</v>
      </c>
    </row>
    <row r="135" spans="1:7" ht="12.75">
      <c r="A135" s="23" t="str">
        <f>'1º Fase'!$F$6</f>
        <v>Cancha do Vildo</v>
      </c>
      <c r="B135" s="24">
        <f t="shared" si="22"/>
        <v>0</v>
      </c>
      <c r="C135" s="24"/>
      <c r="D135" s="24"/>
      <c r="E135" s="24"/>
      <c r="F135" s="24"/>
      <c r="G135" s="26">
        <f t="shared" si="23"/>
        <v>0</v>
      </c>
    </row>
    <row r="136" spans="1:7" ht="12.75">
      <c r="A136" s="23" t="str">
        <f>'1º Fase'!$F$7</f>
        <v>Volta Grande</v>
      </c>
      <c r="B136" s="24">
        <f t="shared" si="22"/>
        <v>0</v>
      </c>
      <c r="C136" s="24"/>
      <c r="D136" s="24"/>
      <c r="E136" s="24"/>
      <c r="F136" s="24"/>
      <c r="G136" s="26">
        <f t="shared" si="23"/>
        <v>0</v>
      </c>
    </row>
    <row r="137" spans="1:7" ht="12.75">
      <c r="A137" s="23" t="str">
        <f>'1º Fase'!$F$8</f>
        <v>Roncador</v>
      </c>
      <c r="B137" s="30">
        <f t="shared" si="22"/>
        <v>0</v>
      </c>
      <c r="C137" s="30"/>
      <c r="D137" s="30"/>
      <c r="E137" s="30"/>
      <c r="F137" s="30"/>
      <c r="G137" s="31">
        <f t="shared" si="23"/>
        <v>0</v>
      </c>
    </row>
    <row r="138" spans="1:7" ht="12.75">
      <c r="A138" s="23" t="str">
        <f>'1º Fase'!$F$9</f>
        <v>Caçador</v>
      </c>
      <c r="B138" s="24">
        <f t="shared" si="22"/>
        <v>0</v>
      </c>
      <c r="C138" s="24"/>
      <c r="D138" s="24"/>
      <c r="E138" s="24"/>
      <c r="F138" s="24"/>
      <c r="G138" s="26">
        <f t="shared" si="23"/>
        <v>0</v>
      </c>
    </row>
    <row r="139" spans="1:7" ht="12.75">
      <c r="A139" s="23" t="str">
        <f>'1º Fase'!$F$10</f>
        <v>Tifa</v>
      </c>
      <c r="B139" s="24">
        <f t="shared" si="22"/>
        <v>0</v>
      </c>
      <c r="C139" s="24"/>
      <c r="D139" s="24"/>
      <c r="E139" s="24"/>
      <c r="F139" s="24"/>
      <c r="G139" s="26">
        <f t="shared" si="23"/>
        <v>0</v>
      </c>
    </row>
    <row r="140" spans="1:7" ht="13.5" thickBot="1">
      <c r="A140" s="27" t="str">
        <f>'1º Fase'!$F$11</f>
        <v>Morro da Cruz</v>
      </c>
      <c r="B140" s="28">
        <f t="shared" si="22"/>
        <v>0</v>
      </c>
      <c r="C140" s="28"/>
      <c r="D140" s="28"/>
      <c r="E140" s="28"/>
      <c r="F140" s="28"/>
      <c r="G140" s="29">
        <f t="shared" si="23"/>
        <v>0</v>
      </c>
    </row>
    <row r="141" ht="13.5" thickBot="1"/>
    <row r="142" spans="1:7" ht="12.75">
      <c r="A142" s="66" t="s">
        <v>43</v>
      </c>
      <c r="B142" s="62" t="s">
        <v>24</v>
      </c>
      <c r="C142" s="62" t="s">
        <v>25</v>
      </c>
      <c r="D142" s="62" t="s">
        <v>26</v>
      </c>
      <c r="E142" s="62" t="s">
        <v>27</v>
      </c>
      <c r="F142" s="62" t="s">
        <v>28</v>
      </c>
      <c r="G142" s="64" t="s">
        <v>29</v>
      </c>
    </row>
    <row r="143" spans="1:7" ht="12.75">
      <c r="A143" s="67"/>
      <c r="B143" s="63"/>
      <c r="C143" s="63"/>
      <c r="D143" s="63"/>
      <c r="E143" s="63"/>
      <c r="F143" s="63"/>
      <c r="G143" s="65"/>
    </row>
    <row r="144" spans="1:7" ht="12.75">
      <c r="A144" s="23" t="str">
        <f>'1º Fase'!$F$5</f>
        <v>ADR 7 de Maio</v>
      </c>
      <c r="B144" s="24">
        <f aca="true" t="shared" si="24" ref="B144:B150">SUM(C144:D144)</f>
        <v>0</v>
      </c>
      <c r="C144" s="24"/>
      <c r="D144" s="24"/>
      <c r="E144" s="25"/>
      <c r="F144" s="25"/>
      <c r="G144" s="26">
        <f aca="true" t="shared" si="25" ref="G144:G150">E144-F144</f>
        <v>0</v>
      </c>
    </row>
    <row r="145" spans="1:7" ht="12.75">
      <c r="A145" s="23" t="str">
        <f>'1º Fase'!$F$6</f>
        <v>Cancha do Vildo</v>
      </c>
      <c r="B145" s="24">
        <f t="shared" si="24"/>
        <v>0</v>
      </c>
      <c r="C145" s="24"/>
      <c r="D145" s="24"/>
      <c r="E145" s="24"/>
      <c r="F145" s="24"/>
      <c r="G145" s="26">
        <f t="shared" si="25"/>
        <v>0</v>
      </c>
    </row>
    <row r="146" spans="1:7" ht="12.75">
      <c r="A146" s="23" t="str">
        <f>'1º Fase'!$F$7</f>
        <v>Volta Grande</v>
      </c>
      <c r="B146" s="24">
        <f t="shared" si="24"/>
        <v>0</v>
      </c>
      <c r="C146" s="24"/>
      <c r="D146" s="24"/>
      <c r="E146" s="24"/>
      <c r="F146" s="24"/>
      <c r="G146" s="26">
        <f t="shared" si="25"/>
        <v>0</v>
      </c>
    </row>
    <row r="147" spans="1:7" ht="12.75">
      <c r="A147" s="23" t="str">
        <f>'1º Fase'!$F$8</f>
        <v>Roncador</v>
      </c>
      <c r="B147" s="30">
        <f t="shared" si="24"/>
        <v>0</v>
      </c>
      <c r="C147" s="30"/>
      <c r="D147" s="30"/>
      <c r="E147" s="30"/>
      <c r="F147" s="30"/>
      <c r="G147" s="31">
        <f t="shared" si="25"/>
        <v>0</v>
      </c>
    </row>
    <row r="148" spans="1:7" ht="12.75">
      <c r="A148" s="23" t="str">
        <f>'1º Fase'!$F$9</f>
        <v>Caçador</v>
      </c>
      <c r="B148" s="24">
        <f t="shared" si="24"/>
        <v>0</v>
      </c>
      <c r="C148" s="24"/>
      <c r="D148" s="24"/>
      <c r="E148" s="24"/>
      <c r="F148" s="24"/>
      <c r="G148" s="26">
        <f t="shared" si="25"/>
        <v>0</v>
      </c>
    </row>
    <row r="149" spans="1:7" ht="12.75">
      <c r="A149" s="23" t="str">
        <f>'1º Fase'!$F$10</f>
        <v>Tifa</v>
      </c>
      <c r="B149" s="24">
        <f t="shared" si="24"/>
        <v>0</v>
      </c>
      <c r="C149" s="24"/>
      <c r="D149" s="24"/>
      <c r="E149" s="24"/>
      <c r="F149" s="24"/>
      <c r="G149" s="26">
        <f t="shared" si="25"/>
        <v>0</v>
      </c>
    </row>
    <row r="150" spans="1:7" ht="13.5" thickBot="1">
      <c r="A150" s="27" t="str">
        <f>'1º Fase'!$F$11</f>
        <v>Morro da Cruz</v>
      </c>
      <c r="B150" s="28">
        <f t="shared" si="24"/>
        <v>0</v>
      </c>
      <c r="C150" s="28"/>
      <c r="D150" s="28"/>
      <c r="E150" s="28"/>
      <c r="F150" s="28"/>
      <c r="G150" s="29">
        <f t="shared" si="25"/>
        <v>0</v>
      </c>
    </row>
    <row r="151" ht="13.5" thickBot="1"/>
    <row r="152" spans="1:7" ht="12.75">
      <c r="A152" s="66" t="s">
        <v>44</v>
      </c>
      <c r="B152" s="62" t="s">
        <v>24</v>
      </c>
      <c r="C152" s="62" t="s">
        <v>25</v>
      </c>
      <c r="D152" s="62" t="s">
        <v>26</v>
      </c>
      <c r="E152" s="62" t="s">
        <v>27</v>
      </c>
      <c r="F152" s="62" t="s">
        <v>28</v>
      </c>
      <c r="G152" s="64" t="s">
        <v>29</v>
      </c>
    </row>
    <row r="153" spans="1:7" ht="12.75">
      <c r="A153" s="67"/>
      <c r="B153" s="63"/>
      <c r="C153" s="63"/>
      <c r="D153" s="63"/>
      <c r="E153" s="63"/>
      <c r="F153" s="63"/>
      <c r="G153" s="65"/>
    </row>
    <row r="154" spans="1:7" ht="12.75">
      <c r="A154" s="23" t="str">
        <f>'1º Fase'!$F$5</f>
        <v>ADR 7 de Maio</v>
      </c>
      <c r="B154" s="24">
        <f aca="true" t="shared" si="26" ref="B154:B160">SUM(C154:D154)</f>
        <v>0</v>
      </c>
      <c r="C154" s="24">
        <f aca="true" t="shared" si="27" ref="C154:F160">C84+C94+C104+C114+C124+C134+C144</f>
        <v>0</v>
      </c>
      <c r="D154" s="24">
        <f t="shared" si="27"/>
        <v>0</v>
      </c>
      <c r="E154" s="24">
        <f t="shared" si="27"/>
        <v>0</v>
      </c>
      <c r="F154" s="24">
        <f t="shared" si="27"/>
        <v>0</v>
      </c>
      <c r="G154" s="26">
        <f aca="true" t="shared" si="28" ref="G154:G160">E154-F154</f>
        <v>0</v>
      </c>
    </row>
    <row r="155" spans="1:7" ht="12.75">
      <c r="A155" s="23" t="str">
        <f>'1º Fase'!$F$6</f>
        <v>Cancha do Vildo</v>
      </c>
      <c r="B155" s="24">
        <f t="shared" si="26"/>
        <v>0</v>
      </c>
      <c r="C155" s="24">
        <f t="shared" si="27"/>
        <v>0</v>
      </c>
      <c r="D155" s="24">
        <f t="shared" si="27"/>
        <v>0</v>
      </c>
      <c r="E155" s="24">
        <f t="shared" si="27"/>
        <v>0</v>
      </c>
      <c r="F155" s="24">
        <f t="shared" si="27"/>
        <v>0</v>
      </c>
      <c r="G155" s="26">
        <f t="shared" si="28"/>
        <v>0</v>
      </c>
    </row>
    <row r="156" spans="1:7" ht="12.75">
      <c r="A156" s="23" t="str">
        <f>'1º Fase'!$F$7</f>
        <v>Volta Grande</v>
      </c>
      <c r="B156" s="24">
        <f t="shared" si="26"/>
        <v>0</v>
      </c>
      <c r="C156" s="24">
        <f t="shared" si="27"/>
        <v>0</v>
      </c>
      <c r="D156" s="24">
        <f t="shared" si="27"/>
        <v>0</v>
      </c>
      <c r="E156" s="24">
        <f t="shared" si="27"/>
        <v>0</v>
      </c>
      <c r="F156" s="24">
        <f t="shared" si="27"/>
        <v>0</v>
      </c>
      <c r="G156" s="26">
        <f t="shared" si="28"/>
        <v>0</v>
      </c>
    </row>
    <row r="157" spans="1:7" ht="12.75">
      <c r="A157" s="23" t="str">
        <f>'1º Fase'!$F$8</f>
        <v>Roncador</v>
      </c>
      <c r="B157" s="30">
        <f t="shared" si="26"/>
        <v>0</v>
      </c>
      <c r="C157" s="24">
        <f t="shared" si="27"/>
        <v>0</v>
      </c>
      <c r="D157" s="24">
        <f t="shared" si="27"/>
        <v>0</v>
      </c>
      <c r="E157" s="24">
        <f t="shared" si="27"/>
        <v>0</v>
      </c>
      <c r="F157" s="24">
        <f t="shared" si="27"/>
        <v>0</v>
      </c>
      <c r="G157" s="31">
        <f t="shared" si="28"/>
        <v>0</v>
      </c>
    </row>
    <row r="158" spans="1:7" ht="12.75">
      <c r="A158" s="23" t="str">
        <f>'1º Fase'!$F$9</f>
        <v>Caçador</v>
      </c>
      <c r="B158" s="24">
        <f t="shared" si="26"/>
        <v>0</v>
      </c>
      <c r="C158" s="24">
        <f t="shared" si="27"/>
        <v>0</v>
      </c>
      <c r="D158" s="24">
        <f t="shared" si="27"/>
        <v>0</v>
      </c>
      <c r="E158" s="24">
        <f t="shared" si="27"/>
        <v>0</v>
      </c>
      <c r="F158" s="24">
        <f t="shared" si="27"/>
        <v>0</v>
      </c>
      <c r="G158" s="26">
        <f t="shared" si="28"/>
        <v>0</v>
      </c>
    </row>
    <row r="159" spans="1:7" ht="12.75">
      <c r="A159" s="23" t="str">
        <f>'1º Fase'!$F$10</f>
        <v>Tifa</v>
      </c>
      <c r="B159" s="24">
        <f t="shared" si="26"/>
        <v>0</v>
      </c>
      <c r="C159" s="24">
        <f t="shared" si="27"/>
        <v>0</v>
      </c>
      <c r="D159" s="24">
        <f t="shared" si="27"/>
        <v>0</v>
      </c>
      <c r="E159" s="24">
        <f t="shared" si="27"/>
        <v>0</v>
      </c>
      <c r="F159" s="24">
        <f t="shared" si="27"/>
        <v>0</v>
      </c>
      <c r="G159" s="26">
        <f t="shared" si="28"/>
        <v>0</v>
      </c>
    </row>
    <row r="160" spans="1:7" ht="13.5" thickBot="1">
      <c r="A160" s="27" t="str">
        <f>'1º Fase'!$F$11</f>
        <v>Morro da Cruz</v>
      </c>
      <c r="B160" s="28">
        <f t="shared" si="26"/>
        <v>0</v>
      </c>
      <c r="C160" s="28">
        <f t="shared" si="27"/>
        <v>0</v>
      </c>
      <c r="D160" s="28">
        <f t="shared" si="27"/>
        <v>0</v>
      </c>
      <c r="E160" s="28">
        <f t="shared" si="27"/>
        <v>0</v>
      </c>
      <c r="F160" s="28">
        <f t="shared" si="27"/>
        <v>0</v>
      </c>
      <c r="G160" s="29">
        <f t="shared" si="28"/>
        <v>0</v>
      </c>
    </row>
    <row r="163" ht="13.5" thickBot="1"/>
    <row r="164" spans="1:7" ht="12.75">
      <c r="A164" s="66" t="s">
        <v>45</v>
      </c>
      <c r="B164" s="62" t="s">
        <v>24</v>
      </c>
      <c r="C164" s="62" t="s">
        <v>25</v>
      </c>
      <c r="D164" s="62" t="s">
        <v>26</v>
      </c>
      <c r="E164" s="62" t="s">
        <v>27</v>
      </c>
      <c r="F164" s="62" t="s">
        <v>28</v>
      </c>
      <c r="G164" s="64" t="s">
        <v>29</v>
      </c>
    </row>
    <row r="165" spans="1:7" ht="12.75">
      <c r="A165" s="67"/>
      <c r="B165" s="63"/>
      <c r="C165" s="63"/>
      <c r="D165" s="63"/>
      <c r="E165" s="63"/>
      <c r="F165" s="63"/>
      <c r="G165" s="65"/>
    </row>
    <row r="166" spans="1:7" ht="12.75">
      <c r="A166" s="23" t="str">
        <f>'1º Fase'!$F$5</f>
        <v>ADR 7 de Maio</v>
      </c>
      <c r="B166" s="24">
        <f aca="true" t="shared" si="29" ref="B166:B172">SUM(C166:D166)</f>
        <v>24</v>
      </c>
      <c r="C166" s="24">
        <f aca="true" t="shared" si="30" ref="C166:F170">C73+C154</f>
        <v>16</v>
      </c>
      <c r="D166" s="24">
        <f t="shared" si="30"/>
        <v>8</v>
      </c>
      <c r="E166" s="24">
        <f t="shared" si="30"/>
        <v>494</v>
      </c>
      <c r="F166" s="24">
        <f t="shared" si="30"/>
        <v>406</v>
      </c>
      <c r="G166" s="26">
        <f aca="true" t="shared" si="31" ref="G166:G172">E166-F166</f>
        <v>88</v>
      </c>
    </row>
    <row r="167" spans="1:7" ht="12.75">
      <c r="A167" s="23" t="str">
        <f>'1º Fase'!$F$6</f>
        <v>Cancha do Vildo</v>
      </c>
      <c r="B167" s="24">
        <f t="shared" si="29"/>
        <v>24</v>
      </c>
      <c r="C167" s="24">
        <f t="shared" si="30"/>
        <v>17</v>
      </c>
      <c r="D167" s="24">
        <f t="shared" si="30"/>
        <v>7</v>
      </c>
      <c r="E167" s="24">
        <f t="shared" si="30"/>
        <v>520</v>
      </c>
      <c r="F167" s="24">
        <f t="shared" si="30"/>
        <v>340</v>
      </c>
      <c r="G167" s="26">
        <f t="shared" si="31"/>
        <v>180</v>
      </c>
    </row>
    <row r="168" spans="1:7" ht="12.75">
      <c r="A168" s="23" t="str">
        <f>'1º Fase'!$F$7</f>
        <v>Volta Grande</v>
      </c>
      <c r="B168" s="24">
        <f t="shared" si="29"/>
        <v>24</v>
      </c>
      <c r="C168" s="24">
        <f t="shared" si="30"/>
        <v>8</v>
      </c>
      <c r="D168" s="24">
        <f t="shared" si="30"/>
        <v>16</v>
      </c>
      <c r="E168" s="24">
        <f t="shared" si="30"/>
        <v>430</v>
      </c>
      <c r="F168" s="24">
        <f t="shared" si="30"/>
        <v>512</v>
      </c>
      <c r="G168" s="26">
        <f t="shared" si="31"/>
        <v>-82</v>
      </c>
    </row>
    <row r="169" spans="1:7" ht="12.75">
      <c r="A169" s="23" t="str">
        <f>'1º Fase'!$F$8</f>
        <v>Roncador</v>
      </c>
      <c r="B169" s="30">
        <f t="shared" si="29"/>
        <v>24</v>
      </c>
      <c r="C169" s="24">
        <f t="shared" si="30"/>
        <v>12</v>
      </c>
      <c r="D169" s="24">
        <f t="shared" si="30"/>
        <v>12</v>
      </c>
      <c r="E169" s="24">
        <f t="shared" si="30"/>
        <v>432</v>
      </c>
      <c r="F169" s="24">
        <f t="shared" si="30"/>
        <v>480</v>
      </c>
      <c r="G169" s="31">
        <f t="shared" si="31"/>
        <v>-48</v>
      </c>
    </row>
    <row r="170" spans="1:7" ht="12.75">
      <c r="A170" s="23" t="str">
        <f>'1º Fase'!$F$9</f>
        <v>Caçador</v>
      </c>
      <c r="B170" s="24">
        <f t="shared" si="29"/>
        <v>23</v>
      </c>
      <c r="C170" s="24">
        <f t="shared" si="30"/>
        <v>11</v>
      </c>
      <c r="D170" s="24">
        <f t="shared" si="30"/>
        <v>12</v>
      </c>
      <c r="E170" s="24">
        <f t="shared" si="30"/>
        <v>392</v>
      </c>
      <c r="F170" s="24">
        <f t="shared" si="30"/>
        <v>426</v>
      </c>
      <c r="G170" s="26">
        <f t="shared" si="31"/>
        <v>-34</v>
      </c>
    </row>
    <row r="171" spans="1:7" ht="12.75">
      <c r="A171" s="23" t="str">
        <f>'1º Fase'!$F$10</f>
        <v>Tifa</v>
      </c>
      <c r="B171" s="24">
        <f t="shared" si="29"/>
        <v>24</v>
      </c>
      <c r="C171" s="24">
        <f aca="true" t="shared" si="32" ref="C171:F172">C78+C159</f>
        <v>12</v>
      </c>
      <c r="D171" s="24">
        <f t="shared" si="32"/>
        <v>12</v>
      </c>
      <c r="E171" s="24">
        <f t="shared" si="32"/>
        <v>426</v>
      </c>
      <c r="F171" s="24">
        <f t="shared" si="32"/>
        <v>446</v>
      </c>
      <c r="G171" s="26">
        <f t="shared" si="31"/>
        <v>-20</v>
      </c>
    </row>
    <row r="172" spans="1:7" ht="13.5" thickBot="1">
      <c r="A172" s="27" t="str">
        <f>'1º Fase'!$F$11</f>
        <v>Morro da Cruz</v>
      </c>
      <c r="B172" s="28">
        <f t="shared" si="29"/>
        <v>24</v>
      </c>
      <c r="C172" s="28">
        <f t="shared" si="32"/>
        <v>10</v>
      </c>
      <c r="D172" s="28">
        <f t="shared" si="32"/>
        <v>14</v>
      </c>
      <c r="E172" s="28">
        <f t="shared" si="32"/>
        <v>408</v>
      </c>
      <c r="F172" s="28">
        <f t="shared" si="32"/>
        <v>492</v>
      </c>
      <c r="G172" s="29">
        <f t="shared" si="31"/>
        <v>-84</v>
      </c>
    </row>
  </sheetData>
  <mergeCells count="119">
    <mergeCell ref="E71:E72"/>
    <mergeCell ref="F71:F72"/>
    <mergeCell ref="G71:G72"/>
    <mergeCell ref="A164:A165"/>
    <mergeCell ref="B164:B165"/>
    <mergeCell ref="C164:C165"/>
    <mergeCell ref="D164:D165"/>
    <mergeCell ref="E164:E165"/>
    <mergeCell ref="F164:F165"/>
    <mergeCell ref="G164:G165"/>
    <mergeCell ref="A71:A72"/>
    <mergeCell ref="B71:B72"/>
    <mergeCell ref="C71:C72"/>
    <mergeCell ref="D71:D72"/>
    <mergeCell ref="E51:E52"/>
    <mergeCell ref="F51:F52"/>
    <mergeCell ref="G51:G52"/>
    <mergeCell ref="A61:A62"/>
    <mergeCell ref="B61:B62"/>
    <mergeCell ref="C61:C62"/>
    <mergeCell ref="D61:D62"/>
    <mergeCell ref="E61:E62"/>
    <mergeCell ref="F61:F62"/>
    <mergeCell ref="G61:G62"/>
    <mergeCell ref="A51:A52"/>
    <mergeCell ref="B51:B52"/>
    <mergeCell ref="C51:C52"/>
    <mergeCell ref="D51:D52"/>
    <mergeCell ref="E31:E32"/>
    <mergeCell ref="F31:F32"/>
    <mergeCell ref="G31:G32"/>
    <mergeCell ref="A41:A42"/>
    <mergeCell ref="B41:B42"/>
    <mergeCell ref="C41:C42"/>
    <mergeCell ref="D41:D42"/>
    <mergeCell ref="E41:E42"/>
    <mergeCell ref="F41:F42"/>
    <mergeCell ref="G41:G42"/>
    <mergeCell ref="A31:A32"/>
    <mergeCell ref="B31:B32"/>
    <mergeCell ref="C31:C32"/>
    <mergeCell ref="D31:D32"/>
    <mergeCell ref="F11:F12"/>
    <mergeCell ref="G11:G12"/>
    <mergeCell ref="A21:A22"/>
    <mergeCell ref="B21:B22"/>
    <mergeCell ref="C21:C22"/>
    <mergeCell ref="D21:D22"/>
    <mergeCell ref="E21:E22"/>
    <mergeCell ref="F21:F22"/>
    <mergeCell ref="G21:G22"/>
    <mergeCell ref="A11:A12"/>
    <mergeCell ref="B11:B12"/>
    <mergeCell ref="C11:C12"/>
    <mergeCell ref="E1:E2"/>
    <mergeCell ref="D11:D12"/>
    <mergeCell ref="E11:E12"/>
    <mergeCell ref="F1:F2"/>
    <mergeCell ref="G1:G2"/>
    <mergeCell ref="A1:A2"/>
    <mergeCell ref="B1:B2"/>
    <mergeCell ref="C1:C2"/>
    <mergeCell ref="D1:D2"/>
    <mergeCell ref="A82:A83"/>
    <mergeCell ref="B82:B83"/>
    <mergeCell ref="C82:C83"/>
    <mergeCell ref="D82:D83"/>
    <mergeCell ref="E82:E83"/>
    <mergeCell ref="F82:F83"/>
    <mergeCell ref="G82:G83"/>
    <mergeCell ref="A92:A93"/>
    <mergeCell ref="B92:B93"/>
    <mergeCell ref="C92:C93"/>
    <mergeCell ref="D92:D93"/>
    <mergeCell ref="E92:E93"/>
    <mergeCell ref="F92:F93"/>
    <mergeCell ref="G92:G93"/>
    <mergeCell ref="A102:A103"/>
    <mergeCell ref="B102:B103"/>
    <mergeCell ref="C102:C103"/>
    <mergeCell ref="D102:D103"/>
    <mergeCell ref="E102:E103"/>
    <mergeCell ref="F102:F103"/>
    <mergeCell ref="G102:G103"/>
    <mergeCell ref="A112:A113"/>
    <mergeCell ref="B112:B113"/>
    <mergeCell ref="C112:C113"/>
    <mergeCell ref="D112:D113"/>
    <mergeCell ref="E112:E113"/>
    <mergeCell ref="F112:F113"/>
    <mergeCell ref="G112:G113"/>
    <mergeCell ref="A122:A123"/>
    <mergeCell ref="B122:B123"/>
    <mergeCell ref="C122:C123"/>
    <mergeCell ref="D122:D123"/>
    <mergeCell ref="E122:E123"/>
    <mergeCell ref="F122:F123"/>
    <mergeCell ref="G122:G123"/>
    <mergeCell ref="A132:A133"/>
    <mergeCell ref="B132:B133"/>
    <mergeCell ref="C132:C133"/>
    <mergeCell ref="D132:D133"/>
    <mergeCell ref="E132:E133"/>
    <mergeCell ref="F132:F133"/>
    <mergeCell ref="G132:G133"/>
    <mergeCell ref="A142:A143"/>
    <mergeCell ref="B142:B143"/>
    <mergeCell ref="C142:C143"/>
    <mergeCell ref="D142:D143"/>
    <mergeCell ref="E142:E143"/>
    <mergeCell ref="F142:F143"/>
    <mergeCell ref="G142:G143"/>
    <mergeCell ref="A152:A153"/>
    <mergeCell ref="B152:B153"/>
    <mergeCell ref="C152:C153"/>
    <mergeCell ref="D152:D153"/>
    <mergeCell ref="E152:E153"/>
    <mergeCell ref="F152:F153"/>
    <mergeCell ref="G152:G153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Y26"/>
  <sheetViews>
    <sheetView tabSelected="1" workbookViewId="0" topLeftCell="A1">
      <selection activeCell="K20" sqref="K20"/>
    </sheetView>
  </sheetViews>
  <sheetFormatPr defaultColWidth="9.140625" defaultRowHeight="12.75"/>
  <cols>
    <col min="1" max="1" width="14.28125" style="0" bestFit="1" customWidth="1"/>
    <col min="2" max="25" width="3.57421875" style="0" customWidth="1"/>
  </cols>
  <sheetData>
    <row r="4" spans="1:25" ht="12.75">
      <c r="A4" s="32" t="s">
        <v>46</v>
      </c>
      <c r="B4" s="33">
        <v>1</v>
      </c>
      <c r="C4" s="33">
        <v>2</v>
      </c>
      <c r="D4" s="33">
        <v>3</v>
      </c>
      <c r="E4" s="33">
        <v>4</v>
      </c>
      <c r="F4" s="33">
        <v>5</v>
      </c>
      <c r="G4" s="33">
        <v>6</v>
      </c>
      <c r="H4" s="33">
        <v>7</v>
      </c>
      <c r="I4" s="33">
        <v>8</v>
      </c>
      <c r="J4" s="33">
        <v>9</v>
      </c>
      <c r="K4" s="33">
        <v>10</v>
      </c>
      <c r="L4" s="33">
        <v>11</v>
      </c>
      <c r="M4" s="33">
        <v>12</v>
      </c>
      <c r="N4" s="33">
        <v>13</v>
      </c>
      <c r="O4" s="33">
        <v>14</v>
      </c>
      <c r="P4" s="33">
        <v>15</v>
      </c>
      <c r="Q4" s="33">
        <v>16</v>
      </c>
      <c r="R4" s="33">
        <v>17</v>
      </c>
      <c r="S4" s="33">
        <v>18</v>
      </c>
      <c r="T4" s="33">
        <v>19</v>
      </c>
      <c r="U4" s="33">
        <v>20</v>
      </c>
      <c r="V4" s="33">
        <v>21</v>
      </c>
      <c r="W4" s="33">
        <v>22</v>
      </c>
      <c r="X4" s="33">
        <v>23</v>
      </c>
      <c r="Y4" s="33">
        <v>24</v>
      </c>
    </row>
    <row r="5" spans="1:25" ht="12.75">
      <c r="A5" s="34" t="str">
        <f>'1º Fase'!F5</f>
        <v>ADR 7 de Maio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7"/>
      <c r="S5" s="37"/>
      <c r="T5" s="37"/>
      <c r="U5" s="37"/>
      <c r="V5" s="37"/>
      <c r="W5" s="37"/>
      <c r="X5" s="37"/>
      <c r="Y5" s="37"/>
    </row>
    <row r="6" spans="1:25" ht="12.75">
      <c r="A6" s="34" t="str">
        <f>'1º Fase'!F6</f>
        <v>Cancha do Vildo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7"/>
      <c r="T6" s="37"/>
      <c r="U6" s="37"/>
      <c r="V6" s="37"/>
      <c r="W6" s="37"/>
      <c r="X6" s="37"/>
      <c r="Y6" s="37"/>
    </row>
    <row r="7" spans="1:25" ht="12.75">
      <c r="A7" s="34" t="str">
        <f>'1º Fase'!F7</f>
        <v>Volta Grande</v>
      </c>
      <c r="B7" s="36"/>
      <c r="C7" s="36"/>
      <c r="D7" s="36"/>
      <c r="E7" s="36"/>
      <c r="F7" s="36"/>
      <c r="G7" s="36"/>
      <c r="H7" s="36"/>
      <c r="I7" s="36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</row>
    <row r="8" spans="1:25" ht="12.75">
      <c r="A8" s="34" t="str">
        <f>'1º Fase'!F8</f>
        <v>Roncador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5" ht="12.75">
      <c r="A9" s="34" t="str">
        <f>'1º Fase'!F9</f>
        <v>Caçador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</row>
    <row r="10" spans="1:25" ht="12.75">
      <c r="A10" s="34" t="str">
        <f>'1º Fase'!F10</f>
        <v>Tifa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</row>
    <row r="11" spans="1:25" ht="12.75">
      <c r="A11" s="34" t="str">
        <f>'1º Fase'!F11</f>
        <v>Morro da Cruz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</row>
    <row r="15" spans="1:25" ht="12.75">
      <c r="A15" s="32" t="s">
        <v>47</v>
      </c>
      <c r="B15" s="33">
        <v>25</v>
      </c>
      <c r="C15" s="33">
        <v>26</v>
      </c>
      <c r="D15" s="33">
        <v>27</v>
      </c>
      <c r="E15" s="33">
        <v>28</v>
      </c>
      <c r="F15" s="33">
        <v>29</v>
      </c>
      <c r="G15" s="33">
        <v>30</v>
      </c>
      <c r="H15" s="33">
        <v>31</v>
      </c>
      <c r="I15" s="33">
        <v>32</v>
      </c>
      <c r="J15" s="33">
        <v>33</v>
      </c>
      <c r="K15" s="33">
        <v>34</v>
      </c>
      <c r="L15" s="33">
        <v>35</v>
      </c>
      <c r="M15" s="33">
        <v>36</v>
      </c>
      <c r="N15" s="33">
        <v>37</v>
      </c>
      <c r="O15" s="33">
        <v>38</v>
      </c>
      <c r="P15" s="33">
        <v>39</v>
      </c>
      <c r="Q15" s="33">
        <v>40</v>
      </c>
      <c r="R15" s="33">
        <v>41</v>
      </c>
      <c r="S15" s="33">
        <v>42</v>
      </c>
      <c r="T15" s="33">
        <v>43</v>
      </c>
      <c r="U15" s="33">
        <v>44</v>
      </c>
      <c r="V15" s="33">
        <v>45</v>
      </c>
      <c r="W15" s="33">
        <v>46</v>
      </c>
      <c r="X15" s="33">
        <v>47</v>
      </c>
      <c r="Y15" s="33">
        <v>48</v>
      </c>
    </row>
    <row r="16" spans="1:25" ht="12.75">
      <c r="A16" s="34" t="str">
        <f>A5</f>
        <v>ADR 7 de Maio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5"/>
      <c r="S16" s="35"/>
      <c r="T16" s="35"/>
      <c r="U16" s="35"/>
      <c r="V16" s="35"/>
      <c r="W16" s="35"/>
      <c r="X16" s="35"/>
      <c r="Y16" s="35"/>
    </row>
    <row r="17" spans="1:25" ht="12.75">
      <c r="A17" s="34" t="str">
        <f aca="true" t="shared" si="0" ref="A17:A22">A6</f>
        <v>Cancha do Vildo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5"/>
      <c r="T17" s="35"/>
      <c r="U17" s="35"/>
      <c r="V17" s="35"/>
      <c r="W17" s="35"/>
      <c r="X17" s="35"/>
      <c r="Y17" s="35"/>
    </row>
    <row r="18" spans="1:25" ht="12.75">
      <c r="A18" s="34" t="str">
        <f t="shared" si="0"/>
        <v>Volta Grande</v>
      </c>
      <c r="B18" s="37"/>
      <c r="C18" s="37"/>
      <c r="D18" s="37"/>
      <c r="E18" s="37"/>
      <c r="F18" s="37"/>
      <c r="G18" s="37"/>
      <c r="H18" s="37"/>
      <c r="I18" s="37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</row>
    <row r="19" spans="1:25" ht="12.75">
      <c r="A19" s="34" t="str">
        <f t="shared" si="0"/>
        <v>Roncador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</row>
    <row r="20" spans="1:25" ht="12.75">
      <c r="A20" s="34" t="str">
        <f t="shared" si="0"/>
        <v>Caçador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</row>
    <row r="21" spans="1:25" ht="12.75">
      <c r="A21" s="34" t="str">
        <f t="shared" si="0"/>
        <v>Tifa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12.75">
      <c r="A22" s="34" t="str">
        <f t="shared" si="0"/>
        <v>Morro da Cruz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</row>
    <row r="25" spans="1:2" ht="12.75">
      <c r="A25" s="1" t="s">
        <v>48</v>
      </c>
      <c r="B25" s="36"/>
    </row>
    <row r="26" spans="1:2" ht="12.75">
      <c r="A26" s="1" t="s">
        <v>49</v>
      </c>
      <c r="B26" s="35"/>
    </row>
  </sheetData>
  <printOptions/>
  <pageMargins left="0.75" right="0.75" top="1" bottom="1" header="0.492125985" footer="0.49212598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Micro</cp:lastModifiedBy>
  <cp:lastPrinted>2010-04-09T13:40:37Z</cp:lastPrinted>
  <dcterms:created xsi:type="dcterms:W3CDTF">2005-02-02T18:17:44Z</dcterms:created>
  <dcterms:modified xsi:type="dcterms:W3CDTF">2010-04-22T13:18:57Z</dcterms:modified>
  <cp:category/>
  <cp:version/>
  <cp:contentType/>
  <cp:contentStatus/>
</cp:coreProperties>
</file>