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2"/>
  </bookViews>
  <sheets>
    <sheet name="1º Fase" sheetId="1" r:id="rId1"/>
    <sheet name="Artilheiros" sheetId="2" r:id="rId2"/>
    <sheet name="Tabela de Pontos" sheetId="3" r:id="rId3"/>
    <sheet name="Cartões" sheetId="4" r:id="rId4"/>
  </sheets>
  <definedNames/>
  <calcPr fullCalcOnLoad="1"/>
</workbook>
</file>

<file path=xl/sharedStrings.xml><?xml version="1.0" encoding="utf-8"?>
<sst xmlns="http://schemas.openxmlformats.org/spreadsheetml/2006/main" count="384" uniqueCount="173">
  <si>
    <t>x</t>
  </si>
  <si>
    <t>Gols Marcados</t>
  </si>
  <si>
    <t>Gols Sofridos</t>
  </si>
  <si>
    <t>TABELA DE PONTOS</t>
  </si>
  <si>
    <t>Atleta</t>
  </si>
  <si>
    <t>Equipe</t>
  </si>
  <si>
    <t>N.º de Gols</t>
  </si>
  <si>
    <t>RESULTADOS DOS JOGOS</t>
  </si>
  <si>
    <t>Hora</t>
  </si>
  <si>
    <t>Final</t>
  </si>
  <si>
    <t>Saldo de Gols</t>
  </si>
  <si>
    <t>N.º de Jogos</t>
  </si>
  <si>
    <t>Pontos Ganhos</t>
  </si>
  <si>
    <t>Pontos Perdidos</t>
  </si>
  <si>
    <t>Pontos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</si>
  <si>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</si>
  <si>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</si>
  <si>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</si>
  <si>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</si>
  <si>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</si>
  <si>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</si>
  <si>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</si>
  <si>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</si>
  <si>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1ª FASE</t>
  </si>
  <si>
    <t>Posição</t>
  </si>
  <si>
    <t>N.º de Vitórias</t>
  </si>
  <si>
    <t>N.º de Empates</t>
  </si>
  <si>
    <t>N.º de Derrotas</t>
  </si>
  <si>
    <t>1º</t>
  </si>
  <si>
    <t>2º</t>
  </si>
  <si>
    <t>3º</t>
  </si>
  <si>
    <t>4º</t>
  </si>
  <si>
    <t>5º</t>
  </si>
  <si>
    <t>6º</t>
  </si>
  <si>
    <t>7º</t>
  </si>
  <si>
    <t>Emeve</t>
  </si>
  <si>
    <t>8º</t>
  </si>
  <si>
    <t>8º Rodada</t>
  </si>
  <si>
    <t>9º Rodada</t>
  </si>
  <si>
    <t>10º Rodada</t>
  </si>
  <si>
    <t>11º Rodada</t>
  </si>
  <si>
    <t>Faze Cunha Confec.</t>
  </si>
  <si>
    <t>TNT</t>
  </si>
  <si>
    <t>Laklano</t>
  </si>
  <si>
    <t>Tifa</t>
  </si>
  <si>
    <t>Coml. Oliveira</t>
  </si>
  <si>
    <t>Ipiranga</t>
  </si>
  <si>
    <t>Amigos Unidos</t>
  </si>
  <si>
    <t>Caçador</t>
  </si>
  <si>
    <t>Juventude Laeisz</t>
  </si>
  <si>
    <t>Smurfs</t>
  </si>
  <si>
    <t>Auto El. Boitense</t>
  </si>
  <si>
    <t>SEMI-FINAIS</t>
  </si>
  <si>
    <t>2º Colocado</t>
  </si>
  <si>
    <t>1º Colocado</t>
  </si>
  <si>
    <t>3º Colocado</t>
  </si>
  <si>
    <t>4º Colocado</t>
  </si>
  <si>
    <t>FINAL</t>
  </si>
  <si>
    <t>Perdedor Jogo 01</t>
  </si>
  <si>
    <t>Perdedor Jogo 02</t>
  </si>
  <si>
    <t>Vencedor Jogo 01</t>
  </si>
  <si>
    <t>Vencedor Jogo 02</t>
  </si>
  <si>
    <t>CAMPEONATO MUNICIPAL DE FUTSAL 2011</t>
  </si>
  <si>
    <t>9º</t>
  </si>
  <si>
    <t>10º</t>
  </si>
  <si>
    <t>11º</t>
  </si>
  <si>
    <t>12º</t>
  </si>
  <si>
    <t>Controle de Cartões Amarelos e Vermelhos - MASCULINO</t>
  </si>
  <si>
    <t xml:space="preserve">1ª Rodada </t>
  </si>
  <si>
    <t xml:space="preserve">2ª Rodada </t>
  </si>
  <si>
    <t xml:space="preserve">3ª Rodada </t>
  </si>
  <si>
    <t xml:space="preserve">4ª Rodada </t>
  </si>
  <si>
    <t xml:space="preserve">5ª Rodada </t>
  </si>
  <si>
    <t xml:space="preserve">6ª Rodada </t>
  </si>
  <si>
    <t xml:space="preserve">7ª Rodada </t>
  </si>
  <si>
    <t xml:space="preserve">8ª Rodada </t>
  </si>
  <si>
    <t xml:space="preserve">9ª Rodada </t>
  </si>
  <si>
    <t xml:space="preserve">10ª Rodada </t>
  </si>
  <si>
    <t>Semi-Final</t>
  </si>
  <si>
    <t xml:space="preserve">11ª Rodada </t>
  </si>
  <si>
    <t>EMEVE</t>
  </si>
  <si>
    <t>DIEGO PAVANELLO</t>
  </si>
  <si>
    <t>AMIGOS UNIDOS</t>
  </si>
  <si>
    <t>DIRKSON DIETRICH</t>
  </si>
  <si>
    <t>COML. OLIVEIRA</t>
  </si>
  <si>
    <t>OLANDIR</t>
  </si>
  <si>
    <t>ALEXANDRE TENFEN</t>
  </si>
  <si>
    <t>RONALDO SCHOLL</t>
  </si>
  <si>
    <t>IPIRANGA</t>
  </si>
  <si>
    <t>JOAREZ MACHADO</t>
  </si>
  <si>
    <t>CLAUDIO RUDOLF</t>
  </si>
  <si>
    <t>DILLI</t>
  </si>
  <si>
    <t>AIMAR</t>
  </si>
  <si>
    <t>EDIR</t>
  </si>
  <si>
    <t>FAZE CUNHA CONFEC.</t>
  </si>
  <si>
    <t>NIELSEN FUSINATO</t>
  </si>
  <si>
    <t>EDUARDO GORGIK</t>
  </si>
  <si>
    <t>EDUARDO PEREIRA</t>
  </si>
  <si>
    <t>SMURFS</t>
  </si>
  <si>
    <t>ISMAEL ROEDEL</t>
  </si>
  <si>
    <t>DOUGLAS ESKELSEN</t>
  </si>
  <si>
    <t>ADEMIR AGAPIO</t>
  </si>
  <si>
    <t>CAMINHO CAÇADOR</t>
  </si>
  <si>
    <t>ALCIONE DE LIMA</t>
  </si>
  <si>
    <t>CRISTIANO DE OLIVEIRA</t>
  </si>
  <si>
    <t>JUVENTUDE LAEISZ</t>
  </si>
  <si>
    <t>ANDERSON DE LIMA</t>
  </si>
  <si>
    <t>LEONIR DA PENHA</t>
  </si>
  <si>
    <t>JAILSON DA PENHA</t>
  </si>
  <si>
    <t>TIFA</t>
  </si>
  <si>
    <t>CARLOS LUNELLI</t>
  </si>
  <si>
    <t>RICARDO TORIANI</t>
  </si>
  <si>
    <t>DJONATHAN DA SILVA</t>
  </si>
  <si>
    <t>LAKLANO</t>
  </si>
  <si>
    <t>JOÃO MONGCONAN</t>
  </si>
  <si>
    <t>ATHILA PATÉ</t>
  </si>
  <si>
    <t>DOUGLAS POPÓ</t>
  </si>
  <si>
    <t>JOHN NDILLI</t>
  </si>
  <si>
    <t>DEIVID DA SILVA</t>
  </si>
  <si>
    <t>ARTILHEIROS</t>
  </si>
  <si>
    <t>ATLETA</t>
  </si>
  <si>
    <t>EQUIPE</t>
  </si>
  <si>
    <t>A</t>
  </si>
  <si>
    <t>MAURICIO VENDRAMI</t>
  </si>
  <si>
    <t>FABIO DELINO</t>
  </si>
  <si>
    <t>AUTO EL. BOITENSE</t>
  </si>
  <si>
    <t>V</t>
  </si>
  <si>
    <t>S</t>
  </si>
  <si>
    <t>DENIS DA SILVA</t>
  </si>
  <si>
    <t>A-V</t>
  </si>
  <si>
    <t>OZIEL</t>
  </si>
  <si>
    <t>NIELSEN</t>
  </si>
  <si>
    <t>JEFERSON</t>
  </si>
  <si>
    <t>JOSEMAR DA SILVA</t>
  </si>
  <si>
    <t>EVERTON SANDRI</t>
  </si>
  <si>
    <t>FLADIMIR LUNELLI</t>
  </si>
  <si>
    <t>DJONATAN</t>
  </si>
  <si>
    <t>MARCOS LUNELLI</t>
  </si>
  <si>
    <t>ROBSON DA SILVA</t>
  </si>
  <si>
    <t>Marcos A. Bonetti</t>
  </si>
  <si>
    <t>Marcos Lunelli</t>
  </si>
  <si>
    <t>Itacir Da Silva</t>
  </si>
  <si>
    <t>Josimar Da Silva</t>
  </si>
  <si>
    <t>Alexandro Bernardes</t>
  </si>
  <si>
    <t>Alex De oliveira</t>
  </si>
  <si>
    <t>José C. Weidman</t>
  </si>
  <si>
    <t>AUTO ELET. BOITENSE</t>
  </si>
  <si>
    <t>Denis Da Silva</t>
  </si>
  <si>
    <t>Fabio Delino</t>
  </si>
  <si>
    <t>Everton Sandri</t>
  </si>
  <si>
    <t>WILIAN Da Silva</t>
  </si>
  <si>
    <t>Flatimir Lunelli</t>
  </si>
  <si>
    <t>Gilvan Zandonai</t>
  </si>
  <si>
    <t>Doraliusson Da Penha</t>
  </si>
  <si>
    <t>Rogéio Fusinato</t>
  </si>
  <si>
    <t>Ademar Delandrea</t>
  </si>
  <si>
    <t>Mauricio Vendrami</t>
  </si>
  <si>
    <t>Gilberto Da Silva</t>
  </si>
  <si>
    <t>Alan R. Pereira</t>
  </si>
  <si>
    <t>Willian D.C.Da Silva</t>
  </si>
  <si>
    <t>Cristiano De Oliveira</t>
  </si>
  <si>
    <t xml:space="preserve"> </t>
  </si>
  <si>
    <t>ALEXANDRO BERNARDES</t>
  </si>
  <si>
    <t>NILSO DE OLIVEIRA</t>
  </si>
  <si>
    <t>JULIO C. LUNELLI</t>
  </si>
  <si>
    <t>MARCOS SEHNEM</t>
  </si>
  <si>
    <t>GILVAN ZANDONAI</t>
  </si>
  <si>
    <t>GILSON LEMPKUL</t>
  </si>
  <si>
    <t>RONEY AMARAL</t>
  </si>
  <si>
    <t>CLAUDINEI COMPER</t>
  </si>
  <si>
    <t>ALEXON M. TEIÉ</t>
  </si>
  <si>
    <t>JUAREZ MACHADO</t>
  </si>
  <si>
    <t>FABIANO WEIDMANN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</si>
</sst>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4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36" borderId="18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="85" zoomScaleNormal="85" zoomScalePageLayoutView="0" workbookViewId="0" topLeftCell="A19">
      <selection activeCell="N22" sqref="N22"/>
    </sheetView>
  </sheetViews>
  <sheetFormatPr defaultColWidth="9.140625" defaultRowHeight="12.75"/>
  <cols>
    <col min="1" max="1" width="6.8515625" style="2" bestFit="1" customWidth="1"/>
    <col min="2" max="2" width="17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7.00390625" style="1" customWidth="1"/>
    <col min="7" max="7" width="4.00390625" style="1" customWidth="1"/>
    <col min="8" max="8" width="6.8515625" style="2" bestFit="1" customWidth="1"/>
    <col min="9" max="9" width="17.00390625" style="1" customWidth="1"/>
    <col min="10" max="10" width="3.8515625" style="1" customWidth="1"/>
    <col min="11" max="11" width="2.00390625" style="1" bestFit="1" customWidth="1"/>
    <col min="12" max="12" width="3.8515625" style="1" customWidth="1"/>
    <col min="13" max="13" width="17.00390625" style="1" customWidth="1"/>
    <col min="14" max="15" width="7.8515625" style="1" bestFit="1" customWidth="1"/>
    <col min="16" max="16" width="11.8515625" style="1" bestFit="1" customWidth="1"/>
    <col min="17" max="17" width="3.8515625" style="1" customWidth="1"/>
    <col min="18" max="18" width="3.00390625" style="1" customWidth="1"/>
    <col min="19" max="19" width="3.8515625" style="1" customWidth="1"/>
    <col min="20" max="20" width="12.00390625" style="1" bestFit="1" customWidth="1"/>
    <col min="21" max="16384" width="9.140625" style="1" customWidth="1"/>
  </cols>
  <sheetData>
    <row r="1" spans="1:13" ht="12.75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2.75">
      <c r="A2" s="48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2.75">
      <c r="A4" s="6"/>
      <c r="B4" s="14"/>
      <c r="C4" s="14"/>
      <c r="D4" s="14"/>
      <c r="E4" s="14"/>
      <c r="F4" s="51" t="s">
        <v>23</v>
      </c>
      <c r="G4" s="51"/>
      <c r="H4" s="51"/>
      <c r="I4" s="51"/>
      <c r="J4" s="7"/>
      <c r="K4" s="7"/>
      <c r="L4" s="7"/>
      <c r="M4" s="15"/>
    </row>
    <row r="5" spans="1:13" ht="12.75">
      <c r="A5" s="6"/>
      <c r="B5" s="14"/>
      <c r="C5" s="14"/>
      <c r="D5" s="14"/>
      <c r="E5" s="14"/>
      <c r="F5" s="52" t="s">
        <v>42</v>
      </c>
      <c r="G5" s="53"/>
      <c r="H5" s="53"/>
      <c r="I5" s="54"/>
      <c r="J5" s="7"/>
      <c r="K5" s="7"/>
      <c r="L5" s="7"/>
      <c r="M5" s="15"/>
    </row>
    <row r="6" spans="1:13" ht="12.75">
      <c r="A6" s="6"/>
      <c r="B6" s="14"/>
      <c r="C6" s="14"/>
      <c r="D6" s="14"/>
      <c r="E6" s="14"/>
      <c r="F6" s="52" t="s">
        <v>41</v>
      </c>
      <c r="G6" s="53"/>
      <c r="H6" s="53"/>
      <c r="I6" s="54"/>
      <c r="J6" s="7"/>
      <c r="K6" s="7"/>
      <c r="L6" s="7"/>
      <c r="M6" s="15"/>
    </row>
    <row r="7" spans="1:13" ht="12.75">
      <c r="A7" s="6"/>
      <c r="B7" s="14"/>
      <c r="C7" s="14"/>
      <c r="D7" s="14"/>
      <c r="E7" s="14"/>
      <c r="F7" s="52" t="s">
        <v>43</v>
      </c>
      <c r="G7" s="53"/>
      <c r="H7" s="53"/>
      <c r="I7" s="54"/>
      <c r="J7" s="7"/>
      <c r="K7" s="7"/>
      <c r="L7" s="7"/>
      <c r="M7" s="15"/>
    </row>
    <row r="8" spans="1:13" ht="12.75">
      <c r="A8" s="6"/>
      <c r="B8" s="14"/>
      <c r="C8" s="14"/>
      <c r="D8" s="14"/>
      <c r="E8" s="14"/>
      <c r="F8" s="52" t="s">
        <v>44</v>
      </c>
      <c r="G8" s="53"/>
      <c r="H8" s="53"/>
      <c r="I8" s="54"/>
      <c r="J8" s="7"/>
      <c r="K8" s="7"/>
      <c r="L8" s="7"/>
      <c r="M8" s="15"/>
    </row>
    <row r="9" spans="1:13" ht="12.75">
      <c r="A9" s="6"/>
      <c r="B9" s="14"/>
      <c r="C9" s="14"/>
      <c r="D9" s="14"/>
      <c r="E9" s="14"/>
      <c r="F9" s="52" t="s">
        <v>45</v>
      </c>
      <c r="G9" s="53"/>
      <c r="H9" s="53"/>
      <c r="I9" s="54"/>
      <c r="J9" s="7"/>
      <c r="K9" s="7"/>
      <c r="L9" s="7"/>
      <c r="M9" s="15"/>
    </row>
    <row r="10" spans="1:13" ht="12.75">
      <c r="A10" s="6"/>
      <c r="B10" s="14"/>
      <c r="C10" s="14"/>
      <c r="D10" s="14"/>
      <c r="E10" s="14"/>
      <c r="F10" s="52" t="s">
        <v>46</v>
      </c>
      <c r="G10" s="53"/>
      <c r="H10" s="53"/>
      <c r="I10" s="54"/>
      <c r="J10" s="7"/>
      <c r="K10" s="7"/>
      <c r="L10" s="7"/>
      <c r="M10" s="15"/>
    </row>
    <row r="11" spans="1:13" ht="12.75">
      <c r="A11" s="6"/>
      <c r="B11" s="14"/>
      <c r="C11" s="14"/>
      <c r="D11" s="14"/>
      <c r="E11" s="14"/>
      <c r="F11" s="52" t="s">
        <v>35</v>
      </c>
      <c r="G11" s="53"/>
      <c r="H11" s="53"/>
      <c r="I11" s="54"/>
      <c r="J11" s="7"/>
      <c r="K11" s="7"/>
      <c r="L11" s="7"/>
      <c r="M11" s="15"/>
    </row>
    <row r="12" spans="1:13" ht="12.75">
      <c r="A12" s="6"/>
      <c r="B12" s="14"/>
      <c r="C12" s="14"/>
      <c r="D12" s="14"/>
      <c r="E12" s="14"/>
      <c r="F12" s="52" t="s">
        <v>47</v>
      </c>
      <c r="G12" s="53"/>
      <c r="H12" s="53"/>
      <c r="I12" s="54"/>
      <c r="J12" s="7"/>
      <c r="K12" s="7"/>
      <c r="L12" s="7"/>
      <c r="M12" s="15"/>
    </row>
    <row r="13" spans="1:13" ht="12.75">
      <c r="A13" s="6"/>
      <c r="B13" s="14"/>
      <c r="C13" s="14"/>
      <c r="D13" s="14"/>
      <c r="E13" s="14"/>
      <c r="F13" s="52" t="s">
        <v>48</v>
      </c>
      <c r="G13" s="53"/>
      <c r="H13" s="53"/>
      <c r="I13" s="54"/>
      <c r="J13" s="7"/>
      <c r="K13" s="7"/>
      <c r="L13" s="7"/>
      <c r="M13" s="15"/>
    </row>
    <row r="14" spans="1:13" ht="12.75">
      <c r="A14" s="6"/>
      <c r="B14" s="14"/>
      <c r="C14" s="14"/>
      <c r="D14" s="14"/>
      <c r="E14" s="14"/>
      <c r="F14" s="52" t="s">
        <v>49</v>
      </c>
      <c r="G14" s="53"/>
      <c r="H14" s="53"/>
      <c r="I14" s="54"/>
      <c r="J14" s="7"/>
      <c r="K14" s="7"/>
      <c r="L14" s="7"/>
      <c r="M14" s="15"/>
    </row>
    <row r="15" spans="1:13" ht="12.75">
      <c r="A15" s="6"/>
      <c r="B15" s="14"/>
      <c r="C15" s="14"/>
      <c r="D15" s="14"/>
      <c r="E15" s="14"/>
      <c r="F15" s="52" t="s">
        <v>50</v>
      </c>
      <c r="G15" s="53"/>
      <c r="H15" s="53"/>
      <c r="I15" s="54"/>
      <c r="J15" s="7"/>
      <c r="K15" s="7"/>
      <c r="L15" s="7"/>
      <c r="M15" s="15"/>
    </row>
    <row r="16" spans="1:13" ht="12.75">
      <c r="A16" s="6"/>
      <c r="B16" s="14"/>
      <c r="C16" s="14"/>
      <c r="D16" s="14"/>
      <c r="E16" s="14"/>
      <c r="F16" s="55" t="s">
        <v>51</v>
      </c>
      <c r="G16" s="56"/>
      <c r="H16" s="56"/>
      <c r="I16" s="57"/>
      <c r="J16" s="7"/>
      <c r="K16" s="7"/>
      <c r="L16" s="7"/>
      <c r="M16" s="15"/>
    </row>
    <row r="17" spans="1:13" ht="12.75">
      <c r="A17" s="6"/>
      <c r="B17" s="14"/>
      <c r="C17" s="14"/>
      <c r="D17" s="14"/>
      <c r="E17" s="14"/>
      <c r="F17" s="14"/>
      <c r="G17" s="14"/>
      <c r="H17" s="7"/>
      <c r="I17" s="7"/>
      <c r="J17" s="7"/>
      <c r="K17" s="7"/>
      <c r="L17" s="7"/>
      <c r="M17" s="15"/>
    </row>
    <row r="18" spans="1:13" ht="12.75">
      <c r="A18" s="11" t="s">
        <v>8</v>
      </c>
      <c r="B18" s="17" t="s">
        <v>16</v>
      </c>
      <c r="C18" s="17"/>
      <c r="D18" s="14"/>
      <c r="E18" s="17" t="s">
        <v>15</v>
      </c>
      <c r="F18" s="24">
        <v>40793</v>
      </c>
      <c r="G18" s="14"/>
      <c r="H18" s="12" t="s">
        <v>8</v>
      </c>
      <c r="I18" s="17" t="s">
        <v>37</v>
      </c>
      <c r="J18" s="17"/>
      <c r="K18" s="14"/>
      <c r="L18" s="17" t="s">
        <v>15</v>
      </c>
      <c r="M18" s="23">
        <v>40838</v>
      </c>
    </row>
    <row r="19" spans="1:13" ht="12.75">
      <c r="A19" s="18">
        <v>0.4791666666666667</v>
      </c>
      <c r="B19" s="14" t="str">
        <f>F6</f>
        <v>Faze Cunha Confec.</v>
      </c>
      <c r="C19" s="4">
        <v>5</v>
      </c>
      <c r="D19" s="7" t="s">
        <v>0</v>
      </c>
      <c r="E19" s="4">
        <v>3</v>
      </c>
      <c r="F19" s="14" t="str">
        <f>F5</f>
        <v>TNT</v>
      </c>
      <c r="G19" s="14"/>
      <c r="H19" s="19">
        <v>0.6666666666666666</v>
      </c>
      <c r="I19" s="14" t="str">
        <f>F14</f>
        <v>Juventude Laeisz</v>
      </c>
      <c r="J19" s="4"/>
      <c r="K19" s="7" t="s">
        <v>0</v>
      </c>
      <c r="L19" s="4"/>
      <c r="M19" s="15" t="str">
        <f>F7</f>
        <v>Laklano</v>
      </c>
    </row>
    <row r="20" spans="1:13" ht="12.75">
      <c r="A20" s="18">
        <v>0.513888888888889</v>
      </c>
      <c r="B20" s="14" t="str">
        <f>F7</f>
        <v>Laklano</v>
      </c>
      <c r="C20" s="5">
        <v>11</v>
      </c>
      <c r="D20" s="7" t="s">
        <v>0</v>
      </c>
      <c r="E20" s="5">
        <v>3</v>
      </c>
      <c r="F20" s="14" t="str">
        <f>F8</f>
        <v>Tifa</v>
      </c>
      <c r="G20" s="14"/>
      <c r="H20" s="19">
        <v>0.7013888888888888</v>
      </c>
      <c r="I20" s="14" t="str">
        <f>F8</f>
        <v>Tifa</v>
      </c>
      <c r="J20" s="5"/>
      <c r="K20" s="7" t="s">
        <v>0</v>
      </c>
      <c r="L20" s="5"/>
      <c r="M20" s="15" t="str">
        <f>F6</f>
        <v>Faze Cunha Confec.</v>
      </c>
    </row>
    <row r="21" spans="1:13" ht="12.75">
      <c r="A21" s="18">
        <v>0.548611111111111</v>
      </c>
      <c r="B21" s="14" t="str">
        <f>F9</f>
        <v>Coml. Oliveira</v>
      </c>
      <c r="C21" s="5">
        <v>3</v>
      </c>
      <c r="D21" s="7" t="s">
        <v>0</v>
      </c>
      <c r="E21" s="5">
        <v>2</v>
      </c>
      <c r="F21" s="14" t="str">
        <f>F10</f>
        <v>Ipiranga</v>
      </c>
      <c r="G21" s="14"/>
      <c r="H21" s="19">
        <v>0.7361111111111112</v>
      </c>
      <c r="I21" s="14" t="str">
        <f>F15</f>
        <v>Smurfs</v>
      </c>
      <c r="J21" s="4"/>
      <c r="K21" s="7" t="s">
        <v>0</v>
      </c>
      <c r="L21" s="4"/>
      <c r="M21" s="15" t="str">
        <f>F12</f>
        <v>Amigos Unidos</v>
      </c>
    </row>
    <row r="22" spans="1:13" ht="12.75">
      <c r="A22" s="18">
        <v>0.5833333333333334</v>
      </c>
      <c r="B22" s="14" t="str">
        <f>F11</f>
        <v>Emeve</v>
      </c>
      <c r="C22" s="5">
        <v>2</v>
      </c>
      <c r="D22" s="7" t="s">
        <v>0</v>
      </c>
      <c r="E22" s="5">
        <v>1</v>
      </c>
      <c r="F22" s="14" t="str">
        <f>F12</f>
        <v>Amigos Unidos</v>
      </c>
      <c r="G22" s="14"/>
      <c r="H22" s="19">
        <v>0.7708333333333334</v>
      </c>
      <c r="I22" s="14" t="str">
        <f>F11</f>
        <v>Emeve</v>
      </c>
      <c r="J22" s="4"/>
      <c r="K22" s="7" t="s">
        <v>0</v>
      </c>
      <c r="L22" s="4"/>
      <c r="M22" s="15" t="str">
        <f>F9</f>
        <v>Coml. Oliveira</v>
      </c>
    </row>
    <row r="23" spans="1:13" ht="12.75">
      <c r="A23" s="18">
        <v>0.6180555555555556</v>
      </c>
      <c r="B23" s="14" t="str">
        <f>F13</f>
        <v>Caçador</v>
      </c>
      <c r="C23" s="5">
        <v>3</v>
      </c>
      <c r="D23" s="7" t="s">
        <v>0</v>
      </c>
      <c r="E23" s="5">
        <v>6</v>
      </c>
      <c r="F23" s="14" t="str">
        <f>F14</f>
        <v>Juventude Laeisz</v>
      </c>
      <c r="G23" s="14"/>
      <c r="H23" s="19">
        <v>0.8055555555555555</v>
      </c>
      <c r="I23" s="14" t="str">
        <f>F13</f>
        <v>Caçador</v>
      </c>
      <c r="J23" s="5"/>
      <c r="K23" s="7" t="s">
        <v>0</v>
      </c>
      <c r="L23" s="5"/>
      <c r="M23" s="15" t="str">
        <f>F10</f>
        <v>Ipiranga</v>
      </c>
    </row>
    <row r="24" spans="1:13" ht="12.75">
      <c r="A24" s="18">
        <v>0.6527777777777778</v>
      </c>
      <c r="B24" s="14" t="str">
        <f>F16</f>
        <v>Auto El. Boitense</v>
      </c>
      <c r="C24" s="5">
        <v>0</v>
      </c>
      <c r="D24" s="7" t="s">
        <v>0</v>
      </c>
      <c r="E24" s="5">
        <v>3</v>
      </c>
      <c r="F24" s="14" t="str">
        <f>F15</f>
        <v>Smurfs</v>
      </c>
      <c r="G24" s="14"/>
      <c r="H24" s="19">
        <v>0.8402777777777778</v>
      </c>
      <c r="I24" s="14" t="str">
        <f>F16</f>
        <v>Auto El. Boitense</v>
      </c>
      <c r="J24" s="5"/>
      <c r="K24" s="7" t="s">
        <v>0</v>
      </c>
      <c r="L24" s="5"/>
      <c r="M24" s="15" t="str">
        <f>F5</f>
        <v>TNT</v>
      </c>
    </row>
    <row r="25" spans="1:13" ht="12.75">
      <c r="A25" s="6"/>
      <c r="B25" s="14"/>
      <c r="C25" s="14"/>
      <c r="D25" s="14"/>
      <c r="E25" s="14"/>
      <c r="F25" s="14"/>
      <c r="G25" s="14"/>
      <c r="H25" s="7"/>
      <c r="I25" s="14"/>
      <c r="J25" s="14"/>
      <c r="K25" s="14"/>
      <c r="L25" s="14"/>
      <c r="M25" s="15"/>
    </row>
    <row r="26" spans="1:13" ht="12.75">
      <c r="A26" s="11" t="s">
        <v>8</v>
      </c>
      <c r="B26" s="17" t="s">
        <v>18</v>
      </c>
      <c r="C26" s="17"/>
      <c r="D26" s="14"/>
      <c r="E26" s="17" t="s">
        <v>15</v>
      </c>
      <c r="F26" s="24">
        <v>40803</v>
      </c>
      <c r="G26" s="14"/>
      <c r="H26" s="12" t="s">
        <v>8</v>
      </c>
      <c r="I26" s="17" t="s">
        <v>38</v>
      </c>
      <c r="J26" s="17"/>
      <c r="K26" s="14"/>
      <c r="L26" s="17" t="s">
        <v>15</v>
      </c>
      <c r="M26" s="23">
        <v>40846</v>
      </c>
    </row>
    <row r="27" spans="1:13" ht="12.75">
      <c r="A27" s="18">
        <v>0.6666666666666666</v>
      </c>
      <c r="B27" s="14" t="str">
        <f>F13</f>
        <v>Caçador</v>
      </c>
      <c r="C27" s="4">
        <v>3</v>
      </c>
      <c r="D27" s="7" t="s">
        <v>0</v>
      </c>
      <c r="E27" s="4">
        <v>5</v>
      </c>
      <c r="F27" s="14" t="str">
        <f>F16</f>
        <v>Auto El. Boitense</v>
      </c>
      <c r="G27" s="14"/>
      <c r="H27" s="19">
        <v>0.625</v>
      </c>
      <c r="I27" s="14" t="str">
        <f>F12</f>
        <v>Amigos Unidos</v>
      </c>
      <c r="J27" s="4"/>
      <c r="K27" s="7" t="s">
        <v>0</v>
      </c>
      <c r="L27" s="4"/>
      <c r="M27" s="15" t="str">
        <f>F16</f>
        <v>Auto El. Boitense</v>
      </c>
    </row>
    <row r="28" spans="1:13" ht="12.75">
      <c r="A28" s="18">
        <v>0.7013888888888888</v>
      </c>
      <c r="B28" s="14" t="str">
        <f>F10</f>
        <v>Ipiranga</v>
      </c>
      <c r="C28" s="5">
        <v>1</v>
      </c>
      <c r="D28" s="7" t="s">
        <v>0</v>
      </c>
      <c r="E28" s="5">
        <v>8</v>
      </c>
      <c r="F28" s="14" t="str">
        <f>F12</f>
        <v>Amigos Unidos</v>
      </c>
      <c r="G28" s="14"/>
      <c r="H28" s="19">
        <v>0.6597222222222222</v>
      </c>
      <c r="I28" s="14" t="str">
        <f>F7</f>
        <v>Laklano</v>
      </c>
      <c r="J28" s="5"/>
      <c r="K28" s="7" t="s">
        <v>0</v>
      </c>
      <c r="L28" s="5"/>
      <c r="M28" s="15" t="str">
        <f>F15</f>
        <v>Smurfs</v>
      </c>
    </row>
    <row r="29" spans="1:13" ht="12.75">
      <c r="A29" s="18">
        <v>0.7361111111111112</v>
      </c>
      <c r="B29" s="14" t="str">
        <f>F8</f>
        <v>Tifa</v>
      </c>
      <c r="C29" s="4">
        <v>0</v>
      </c>
      <c r="D29" s="7" t="s">
        <v>0</v>
      </c>
      <c r="E29" s="4">
        <v>8</v>
      </c>
      <c r="F29" s="14" t="str">
        <f>F15</f>
        <v>Smurfs</v>
      </c>
      <c r="G29" s="14"/>
      <c r="H29" s="19">
        <v>0.6944444444444445</v>
      </c>
      <c r="I29" s="14" t="str">
        <f>F10</f>
        <v>Ipiranga</v>
      </c>
      <c r="J29" s="4"/>
      <c r="K29" s="7" t="s">
        <v>0</v>
      </c>
      <c r="L29" s="4"/>
      <c r="M29" s="15" t="str">
        <f>F8</f>
        <v>Tifa</v>
      </c>
    </row>
    <row r="30" spans="1:13" ht="12.75">
      <c r="A30" s="18">
        <v>0.7708333333333334</v>
      </c>
      <c r="B30" s="14" t="str">
        <f>F6</f>
        <v>Faze Cunha Confec.</v>
      </c>
      <c r="C30" s="5">
        <v>1</v>
      </c>
      <c r="D30" s="7" t="s">
        <v>0</v>
      </c>
      <c r="E30" s="5">
        <v>3</v>
      </c>
      <c r="F30" s="14" t="str">
        <f>F7</f>
        <v>Laklano</v>
      </c>
      <c r="G30" s="14"/>
      <c r="H30" s="19">
        <v>0.7291666666666666</v>
      </c>
      <c r="I30" s="14" t="str">
        <f>F9</f>
        <v>Coml. Oliveira</v>
      </c>
      <c r="J30" s="4"/>
      <c r="K30" s="7" t="s">
        <v>0</v>
      </c>
      <c r="L30" s="4"/>
      <c r="M30" s="15" t="str">
        <f>F14</f>
        <v>Juventude Laeisz</v>
      </c>
    </row>
    <row r="31" spans="1:13" ht="12.75">
      <c r="A31" s="18">
        <v>0.8055555555555555</v>
      </c>
      <c r="B31" s="14" t="str">
        <f>F9</f>
        <v>Coml. Oliveira</v>
      </c>
      <c r="C31" s="4">
        <v>1</v>
      </c>
      <c r="D31" s="7" t="s">
        <v>0</v>
      </c>
      <c r="E31" s="4">
        <v>4</v>
      </c>
      <c r="F31" s="14" t="str">
        <f>F5</f>
        <v>TNT</v>
      </c>
      <c r="G31" s="14"/>
      <c r="H31" s="19">
        <v>0.7638888888888888</v>
      </c>
      <c r="I31" s="14" t="str">
        <f>F6</f>
        <v>Faze Cunha Confec.</v>
      </c>
      <c r="J31" s="4"/>
      <c r="K31" s="7" t="s">
        <v>0</v>
      </c>
      <c r="L31" s="4"/>
      <c r="M31" s="15" t="str">
        <f>F11</f>
        <v>Emeve</v>
      </c>
    </row>
    <row r="32" spans="1:13" ht="12.75">
      <c r="A32" s="18">
        <v>0.8402777777777778</v>
      </c>
      <c r="B32" s="14" t="str">
        <f>F11</f>
        <v>Emeve</v>
      </c>
      <c r="C32" s="5">
        <v>6</v>
      </c>
      <c r="D32" s="7" t="s">
        <v>0</v>
      </c>
      <c r="E32" s="5">
        <v>4</v>
      </c>
      <c r="F32" s="14" t="str">
        <f>F14</f>
        <v>Juventude Laeisz</v>
      </c>
      <c r="G32" s="14"/>
      <c r="H32" s="19">
        <v>0.7986111111111112</v>
      </c>
      <c r="I32" s="14" t="str">
        <f>F5</f>
        <v>TNT</v>
      </c>
      <c r="J32" s="5"/>
      <c r="K32" s="7" t="s">
        <v>0</v>
      </c>
      <c r="L32" s="5"/>
      <c r="M32" s="15" t="str">
        <f>F13</f>
        <v>Caçador</v>
      </c>
    </row>
    <row r="33" spans="1:13" ht="12.75">
      <c r="A33" s="6"/>
      <c r="B33" s="14"/>
      <c r="C33" s="14"/>
      <c r="D33" s="14"/>
      <c r="E33" s="14"/>
      <c r="F33" s="14"/>
      <c r="G33" s="14"/>
      <c r="H33" s="7"/>
      <c r="I33" s="14"/>
      <c r="J33" s="14"/>
      <c r="K33" s="14"/>
      <c r="L33" s="14"/>
      <c r="M33" s="15"/>
    </row>
    <row r="34" spans="1:13" ht="12.75">
      <c r="A34" s="11" t="s">
        <v>8</v>
      </c>
      <c r="B34" s="17" t="s">
        <v>19</v>
      </c>
      <c r="C34" s="17"/>
      <c r="D34" s="14"/>
      <c r="E34" s="17" t="s">
        <v>15</v>
      </c>
      <c r="F34" s="24">
        <v>40811</v>
      </c>
      <c r="G34" s="14"/>
      <c r="H34" s="12" t="s">
        <v>8</v>
      </c>
      <c r="I34" s="17" t="s">
        <v>17</v>
      </c>
      <c r="J34" s="17"/>
      <c r="K34" s="14"/>
      <c r="L34" s="17" t="s">
        <v>15</v>
      </c>
      <c r="M34" s="23">
        <v>40849</v>
      </c>
    </row>
    <row r="35" spans="1:13" ht="12.75">
      <c r="A35" s="18">
        <v>0.625</v>
      </c>
      <c r="B35" s="14" t="str">
        <f>F7</f>
        <v>Laklano</v>
      </c>
      <c r="C35" s="4"/>
      <c r="D35" s="7" t="s">
        <v>0</v>
      </c>
      <c r="E35" s="4"/>
      <c r="F35" s="14" t="str">
        <f>F10</f>
        <v>Ipiranga</v>
      </c>
      <c r="G35" s="14"/>
      <c r="H35" s="19">
        <v>0.5833333333333334</v>
      </c>
      <c r="I35" s="14" t="str">
        <f>F5</f>
        <v>TNT</v>
      </c>
      <c r="J35" s="4"/>
      <c r="K35" s="7" t="s">
        <v>0</v>
      </c>
      <c r="L35" s="4"/>
      <c r="M35" s="15" t="str">
        <f>F10</f>
        <v>Ipiranga</v>
      </c>
    </row>
    <row r="36" spans="1:13" ht="12.75">
      <c r="A36" s="18">
        <v>0.6597222222222222</v>
      </c>
      <c r="B36" s="14" t="str">
        <f>F16</f>
        <v>Auto El. Boitense</v>
      </c>
      <c r="C36" s="36"/>
      <c r="D36" s="7" t="s">
        <v>0</v>
      </c>
      <c r="E36" s="36"/>
      <c r="F36" s="14" t="str">
        <f>F8</f>
        <v>Tifa</v>
      </c>
      <c r="G36" s="14"/>
      <c r="H36" s="19">
        <v>0.6180555555555556</v>
      </c>
      <c r="I36" s="14" t="str">
        <f>F15</f>
        <v>Smurfs</v>
      </c>
      <c r="J36" s="4"/>
      <c r="K36" s="7" t="s">
        <v>0</v>
      </c>
      <c r="L36" s="4"/>
      <c r="M36" s="15" t="str">
        <f>F13</f>
        <v>Caçador</v>
      </c>
    </row>
    <row r="37" spans="1:13" ht="12.75">
      <c r="A37" s="18">
        <v>0.6944444444444445</v>
      </c>
      <c r="B37" s="14" t="str">
        <f>F12</f>
        <v>Amigos Unidos</v>
      </c>
      <c r="C37" s="4"/>
      <c r="D37" s="7" t="s">
        <v>0</v>
      </c>
      <c r="E37" s="4"/>
      <c r="F37" s="14" t="str">
        <f>F5</f>
        <v>TNT</v>
      </c>
      <c r="G37" s="14"/>
      <c r="H37" s="19">
        <v>0.6527777777777778</v>
      </c>
      <c r="I37" s="14" t="str">
        <f>F16</f>
        <v>Auto El. Boitense</v>
      </c>
      <c r="J37" s="4"/>
      <c r="K37" s="7" t="s">
        <v>0</v>
      </c>
      <c r="L37" s="4"/>
      <c r="M37" s="15" t="str">
        <f>F9</f>
        <v>Coml. Oliveira</v>
      </c>
    </row>
    <row r="38" spans="1:13" ht="12.75">
      <c r="A38" s="18">
        <v>0.7291666666666666</v>
      </c>
      <c r="B38" s="14" t="str">
        <f>F15</f>
        <v>Smurfs</v>
      </c>
      <c r="C38" s="5"/>
      <c r="D38" s="7" t="s">
        <v>0</v>
      </c>
      <c r="E38" s="5"/>
      <c r="F38" s="14" t="str">
        <f>F11</f>
        <v>Emeve</v>
      </c>
      <c r="G38" s="14"/>
      <c r="H38" s="19">
        <v>0.6875</v>
      </c>
      <c r="I38" s="14" t="str">
        <f>F12</f>
        <v>Amigos Unidos</v>
      </c>
      <c r="J38" s="4"/>
      <c r="K38" s="7" t="s">
        <v>0</v>
      </c>
      <c r="L38" s="4"/>
      <c r="M38" s="15" t="str">
        <f>F6</f>
        <v>Faze Cunha Confec.</v>
      </c>
    </row>
    <row r="39" spans="1:13" ht="12.75">
      <c r="A39" s="18">
        <v>0.7638888888888888</v>
      </c>
      <c r="B39" s="14" t="str">
        <f>F14</f>
        <v>Juventude Laeisz</v>
      </c>
      <c r="C39" s="5"/>
      <c r="D39" s="7" t="s">
        <v>0</v>
      </c>
      <c r="E39" s="5"/>
      <c r="F39" s="14" t="str">
        <f>F6</f>
        <v>Faze Cunha Confec.</v>
      </c>
      <c r="G39" s="14"/>
      <c r="H39" s="19">
        <v>0.7222222222222222</v>
      </c>
      <c r="I39" s="14" t="str">
        <f>F14</f>
        <v>Juventude Laeisz</v>
      </c>
      <c r="J39" s="36"/>
      <c r="K39" s="7" t="s">
        <v>0</v>
      </c>
      <c r="L39" s="36"/>
      <c r="M39" s="15" t="str">
        <f>F8</f>
        <v>Tifa</v>
      </c>
    </row>
    <row r="40" spans="1:13" ht="12.75">
      <c r="A40" s="18">
        <v>0.7986111111111112</v>
      </c>
      <c r="B40" s="14" t="str">
        <f>F13</f>
        <v>Caçador</v>
      </c>
      <c r="C40" s="4"/>
      <c r="D40" s="7" t="s">
        <v>0</v>
      </c>
      <c r="E40" s="4"/>
      <c r="F40" s="14" t="str">
        <f>F9</f>
        <v>Coml. Oliveira</v>
      </c>
      <c r="G40" s="14"/>
      <c r="H40" s="19">
        <v>0.7569444444444445</v>
      </c>
      <c r="I40" s="14" t="str">
        <f>F7</f>
        <v>Laklano</v>
      </c>
      <c r="J40" s="5"/>
      <c r="K40" s="7" t="s">
        <v>0</v>
      </c>
      <c r="L40" s="5"/>
      <c r="M40" s="15" t="str">
        <f>F11</f>
        <v>Emeve</v>
      </c>
    </row>
    <row r="41" spans="1:13" ht="12.75">
      <c r="A41" s="2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ht="12.75">
      <c r="A42" s="11" t="s">
        <v>8</v>
      </c>
      <c r="B42" s="17" t="s">
        <v>20</v>
      </c>
      <c r="C42" s="17"/>
      <c r="D42" s="14"/>
      <c r="E42" s="17" t="s">
        <v>15</v>
      </c>
      <c r="F42" s="24">
        <v>40817</v>
      </c>
      <c r="G42" s="14"/>
      <c r="H42" s="12" t="s">
        <v>8</v>
      </c>
      <c r="I42" s="17" t="s">
        <v>39</v>
      </c>
      <c r="J42" s="17"/>
      <c r="K42" s="14"/>
      <c r="L42" s="17" t="s">
        <v>15</v>
      </c>
      <c r="M42" s="23">
        <v>40852</v>
      </c>
    </row>
    <row r="43" spans="1:13" ht="12.75">
      <c r="A43" s="18">
        <v>0.6666666666666666</v>
      </c>
      <c r="B43" s="14" t="str">
        <f>F8</f>
        <v>Tifa</v>
      </c>
      <c r="C43" s="5"/>
      <c r="D43" s="7" t="s">
        <v>0</v>
      </c>
      <c r="E43" s="5"/>
      <c r="F43" s="14" t="str">
        <f>F13</f>
        <v>Caçador</v>
      </c>
      <c r="G43" s="14"/>
      <c r="H43" s="19">
        <v>0.6666666666666666</v>
      </c>
      <c r="I43" s="14" t="str">
        <f>F6</f>
        <v>Faze Cunha Confec.</v>
      </c>
      <c r="J43" s="4"/>
      <c r="K43" s="7" t="s">
        <v>0</v>
      </c>
      <c r="L43" s="4"/>
      <c r="M43" s="15" t="str">
        <f>F9</f>
        <v>Coml. Oliveira</v>
      </c>
    </row>
    <row r="44" spans="1:13" ht="12.75">
      <c r="A44" s="18">
        <v>0.7013888888888888</v>
      </c>
      <c r="B44" s="14" t="str">
        <f>F9</f>
        <v>Coml. Oliveira</v>
      </c>
      <c r="C44" s="4"/>
      <c r="D44" s="7" t="s">
        <v>0</v>
      </c>
      <c r="E44" s="4"/>
      <c r="F44" s="14" t="str">
        <f>F12</f>
        <v>Amigos Unidos</v>
      </c>
      <c r="G44" s="14"/>
      <c r="H44" s="19">
        <v>0.7013888888888888</v>
      </c>
      <c r="I44" s="14" t="str">
        <f>F15</f>
        <v>Smurfs</v>
      </c>
      <c r="J44" s="4"/>
      <c r="K44" s="7" t="s">
        <v>0</v>
      </c>
      <c r="L44" s="4"/>
      <c r="M44" s="15" t="str">
        <f>F14</f>
        <v>Juventude Laeisz</v>
      </c>
    </row>
    <row r="45" spans="1:13" ht="12.75">
      <c r="A45" s="18">
        <v>0.7361111111111112</v>
      </c>
      <c r="B45" s="14" t="str">
        <f>F5</f>
        <v>TNT</v>
      </c>
      <c r="C45" s="4"/>
      <c r="D45" s="7" t="s">
        <v>0</v>
      </c>
      <c r="E45" s="4"/>
      <c r="F45" s="14" t="str">
        <f>F7</f>
        <v>Laklano</v>
      </c>
      <c r="G45" s="14"/>
      <c r="H45" s="19">
        <v>0.7361111111111112</v>
      </c>
      <c r="I45" s="14" t="str">
        <f>F11</f>
        <v>Emeve</v>
      </c>
      <c r="J45" s="5"/>
      <c r="K45" s="7" t="s">
        <v>0</v>
      </c>
      <c r="L45" s="5"/>
      <c r="M45" s="15" t="str">
        <f>F10</f>
        <v>Ipiranga</v>
      </c>
    </row>
    <row r="46" spans="1:13" ht="12.75">
      <c r="A46" s="18">
        <v>0.7708333333333334</v>
      </c>
      <c r="B46" s="14" t="str">
        <f>F11</f>
        <v>Emeve</v>
      </c>
      <c r="C46" s="5"/>
      <c r="D46" s="7" t="s">
        <v>0</v>
      </c>
      <c r="E46" s="5"/>
      <c r="F46" s="14" t="str">
        <f>F16</f>
        <v>Auto El. Boitense</v>
      </c>
      <c r="G46" s="14"/>
      <c r="H46" s="19">
        <v>0.7708333333333334</v>
      </c>
      <c r="I46" s="14" t="str">
        <f>F16</f>
        <v>Auto El. Boitense</v>
      </c>
      <c r="J46" s="4"/>
      <c r="K46" s="7" t="s">
        <v>0</v>
      </c>
      <c r="L46" s="4"/>
      <c r="M46" s="15" t="str">
        <f>F7</f>
        <v>Laklano</v>
      </c>
    </row>
    <row r="47" spans="1:13" ht="12.75">
      <c r="A47" s="18">
        <v>0.8055555555555555</v>
      </c>
      <c r="B47" s="14" t="str">
        <f>F10</f>
        <v>Ipiranga</v>
      </c>
      <c r="C47" s="5"/>
      <c r="D47" s="7" t="s">
        <v>0</v>
      </c>
      <c r="E47" s="5"/>
      <c r="F47" s="14" t="str">
        <f>F14</f>
        <v>Juventude Laeisz</v>
      </c>
      <c r="G47" s="14"/>
      <c r="H47" s="19">
        <v>0.8055555555555555</v>
      </c>
      <c r="I47" s="14" t="str">
        <f>F8</f>
        <v>Tifa</v>
      </c>
      <c r="J47" s="5"/>
      <c r="K47" s="7" t="s">
        <v>0</v>
      </c>
      <c r="L47" s="5"/>
      <c r="M47" s="15" t="str">
        <f>F5</f>
        <v>TNT</v>
      </c>
    </row>
    <row r="48" spans="1:13" ht="12.75">
      <c r="A48" s="18">
        <v>0.8402777777777778</v>
      </c>
      <c r="B48" s="14" t="str">
        <f>F6</f>
        <v>Faze Cunha Confec.</v>
      </c>
      <c r="C48" s="5"/>
      <c r="D48" s="7" t="s">
        <v>0</v>
      </c>
      <c r="E48" s="5"/>
      <c r="F48" s="14" t="str">
        <f>F15</f>
        <v>Smurfs</v>
      </c>
      <c r="G48" s="14"/>
      <c r="H48" s="19">
        <v>0.8402777777777778</v>
      </c>
      <c r="I48" s="14" t="str">
        <f>F13</f>
        <v>Caçador</v>
      </c>
      <c r="J48" s="5"/>
      <c r="K48" s="7" t="s">
        <v>0</v>
      </c>
      <c r="L48" s="5"/>
      <c r="M48" s="15" t="str">
        <f>F12</f>
        <v>Amigos Unidos</v>
      </c>
    </row>
    <row r="49" spans="1:13" ht="12.75">
      <c r="A49" s="6"/>
      <c r="B49" s="14"/>
      <c r="C49" s="14"/>
      <c r="D49" s="14"/>
      <c r="E49" s="14"/>
      <c r="F49" s="14"/>
      <c r="G49" s="14"/>
      <c r="H49" s="7"/>
      <c r="I49" s="14"/>
      <c r="J49" s="14"/>
      <c r="K49" s="14"/>
      <c r="L49" s="14"/>
      <c r="M49" s="15"/>
    </row>
    <row r="50" spans="1:13" ht="12.75">
      <c r="A50" s="11" t="s">
        <v>8</v>
      </c>
      <c r="B50" s="17" t="s">
        <v>21</v>
      </c>
      <c r="C50" s="17"/>
      <c r="D50" s="14"/>
      <c r="E50" s="17" t="s">
        <v>15</v>
      </c>
      <c r="F50" s="24">
        <v>40824</v>
      </c>
      <c r="G50" s="14"/>
      <c r="H50" s="12" t="s">
        <v>8</v>
      </c>
      <c r="I50" s="17" t="s">
        <v>40</v>
      </c>
      <c r="J50" s="17"/>
      <c r="K50" s="14"/>
      <c r="L50" s="17" t="s">
        <v>15</v>
      </c>
      <c r="M50" s="23">
        <v>40859</v>
      </c>
    </row>
    <row r="51" spans="1:13" ht="12.75">
      <c r="A51" s="18">
        <v>0.6666666666666666</v>
      </c>
      <c r="B51" s="14" t="str">
        <f>F13</f>
        <v>Caçador</v>
      </c>
      <c r="C51" s="4"/>
      <c r="D51" s="7" t="s">
        <v>0</v>
      </c>
      <c r="E51" s="4"/>
      <c r="F51" s="14" t="str">
        <f>F11</f>
        <v>Emeve</v>
      </c>
      <c r="G51" s="14"/>
      <c r="H51" s="19">
        <v>0.6666666666666666</v>
      </c>
      <c r="I51" s="14" t="str">
        <f>F9</f>
        <v>Coml. Oliveira</v>
      </c>
      <c r="J51" s="4"/>
      <c r="K51" s="7" t="s">
        <v>0</v>
      </c>
      <c r="L51" s="4"/>
      <c r="M51" s="15" t="str">
        <f>F15</f>
        <v>Smurfs</v>
      </c>
    </row>
    <row r="52" spans="1:13" ht="12.75">
      <c r="A52" s="18">
        <v>0.7013888888888888</v>
      </c>
      <c r="B52" s="14" t="str">
        <f>F7</f>
        <v>Laklano</v>
      </c>
      <c r="C52" s="5"/>
      <c r="D52" s="7" t="s">
        <v>0</v>
      </c>
      <c r="E52" s="5"/>
      <c r="F52" s="14" t="str">
        <f>F12</f>
        <v>Amigos Unidos</v>
      </c>
      <c r="G52" s="14"/>
      <c r="H52" s="19">
        <v>0.7013888888888888</v>
      </c>
      <c r="I52" s="14" t="str">
        <f>F10</f>
        <v>Ipiranga</v>
      </c>
      <c r="J52" s="4"/>
      <c r="K52" s="7" t="s">
        <v>0</v>
      </c>
      <c r="L52" s="4"/>
      <c r="M52" s="15" t="str">
        <f>F6</f>
        <v>Faze Cunha Confec.</v>
      </c>
    </row>
    <row r="53" spans="1:13" ht="12.75">
      <c r="A53" s="18">
        <v>0.7361111111111112</v>
      </c>
      <c r="B53" s="14" t="str">
        <f>F8</f>
        <v>Tifa</v>
      </c>
      <c r="C53" s="4"/>
      <c r="D53" s="7" t="s">
        <v>0</v>
      </c>
      <c r="E53" s="4"/>
      <c r="F53" s="14" t="str">
        <f>F9</f>
        <v>Coml. Oliveira</v>
      </c>
      <c r="G53" s="14"/>
      <c r="H53" s="19">
        <v>0.7361111111111112</v>
      </c>
      <c r="I53" s="14" t="str">
        <f>F14</f>
        <v>Juventude Laeisz</v>
      </c>
      <c r="J53" s="5"/>
      <c r="K53" s="7" t="s">
        <v>0</v>
      </c>
      <c r="L53" s="5"/>
      <c r="M53" s="15" t="str">
        <f>F16</f>
        <v>Auto El. Boitense</v>
      </c>
    </row>
    <row r="54" spans="1:13" ht="12.75">
      <c r="A54" s="18">
        <v>0.7708333333333334</v>
      </c>
      <c r="B54" s="14" t="str">
        <f>F14</f>
        <v>Juventude Laeisz</v>
      </c>
      <c r="C54" s="5"/>
      <c r="D54" s="7" t="s">
        <v>0</v>
      </c>
      <c r="E54" s="5"/>
      <c r="F54" s="14" t="str">
        <f>F5</f>
        <v>TNT</v>
      </c>
      <c r="G54" s="14"/>
      <c r="H54" s="19">
        <v>0.7708333333333334</v>
      </c>
      <c r="I54" s="14" t="str">
        <f>F5</f>
        <v>TNT</v>
      </c>
      <c r="J54" s="4"/>
      <c r="K54" s="7" t="s">
        <v>0</v>
      </c>
      <c r="L54" s="4"/>
      <c r="M54" s="15" t="str">
        <f>F11</f>
        <v>Emeve</v>
      </c>
    </row>
    <row r="55" spans="1:13" ht="12.75">
      <c r="A55" s="18">
        <v>0.8055555555555555</v>
      </c>
      <c r="B55" s="14" t="str">
        <f>F16</f>
        <v>Auto El. Boitense</v>
      </c>
      <c r="C55" s="5"/>
      <c r="D55" s="7" t="s">
        <v>0</v>
      </c>
      <c r="E55" s="5"/>
      <c r="F55" s="14" t="str">
        <f>F6</f>
        <v>Faze Cunha Confec.</v>
      </c>
      <c r="G55" s="14"/>
      <c r="H55" s="19">
        <v>0.8055555555555555</v>
      </c>
      <c r="I55" s="14" t="str">
        <f>F7</f>
        <v>Laklano</v>
      </c>
      <c r="J55" s="5"/>
      <c r="K55" s="7" t="s">
        <v>0</v>
      </c>
      <c r="L55" s="5"/>
      <c r="M55" s="15" t="str">
        <f>F13</f>
        <v>Caçador</v>
      </c>
    </row>
    <row r="56" spans="1:13" ht="12.75">
      <c r="A56" s="18">
        <v>0.8402777777777778</v>
      </c>
      <c r="B56" s="14" t="str">
        <f>F15</f>
        <v>Smurfs</v>
      </c>
      <c r="C56" s="5"/>
      <c r="D56" s="7" t="s">
        <v>0</v>
      </c>
      <c r="E56" s="5"/>
      <c r="F56" s="14" t="str">
        <f>F10</f>
        <v>Ipiranga</v>
      </c>
      <c r="G56" s="14"/>
      <c r="H56" s="19">
        <v>0.8402777777777778</v>
      </c>
      <c r="I56" s="35" t="str">
        <f>F12</f>
        <v>Amigos Unidos</v>
      </c>
      <c r="J56" s="5"/>
      <c r="K56" s="7" t="s">
        <v>0</v>
      </c>
      <c r="L56" s="5"/>
      <c r="M56" s="15" t="str">
        <f>F8</f>
        <v>Tifa</v>
      </c>
    </row>
    <row r="57" spans="1:13" ht="12.75">
      <c r="A57" s="20"/>
      <c r="B57" s="14"/>
      <c r="C57" s="14"/>
      <c r="D57" s="14"/>
      <c r="E57" s="14"/>
      <c r="F57" s="14"/>
      <c r="G57" s="14"/>
      <c r="H57" s="14"/>
      <c r="I57" s="14"/>
      <c r="J57" s="7"/>
      <c r="K57" s="7"/>
      <c r="L57" s="7"/>
      <c r="M57" s="15"/>
    </row>
    <row r="58" spans="1:13" ht="12.75">
      <c r="A58" s="11" t="s">
        <v>8</v>
      </c>
      <c r="B58" s="17" t="s">
        <v>22</v>
      </c>
      <c r="C58" s="17"/>
      <c r="D58" s="14"/>
      <c r="E58" s="17" t="s">
        <v>15</v>
      </c>
      <c r="F58" s="24">
        <v>40831</v>
      </c>
      <c r="G58" s="14"/>
      <c r="H58" s="7"/>
      <c r="I58" s="14"/>
      <c r="J58" s="14"/>
      <c r="K58" s="14"/>
      <c r="L58" s="14"/>
      <c r="M58" s="15"/>
    </row>
    <row r="59" spans="1:13" ht="12.75">
      <c r="A59" s="18">
        <v>0.6666666666666666</v>
      </c>
      <c r="B59" s="14" t="str">
        <f>F12</f>
        <v>Amigos Unidos</v>
      </c>
      <c r="C59" s="39"/>
      <c r="D59" s="12" t="s">
        <v>0</v>
      </c>
      <c r="E59" s="39"/>
      <c r="F59" s="14" t="str">
        <f>F14</f>
        <v>Juventude Laeisz</v>
      </c>
      <c r="G59" s="14"/>
      <c r="H59" s="7"/>
      <c r="I59" s="7"/>
      <c r="J59" s="7"/>
      <c r="K59" s="7"/>
      <c r="L59" s="7"/>
      <c r="M59" s="15"/>
    </row>
    <row r="60" spans="1:13" ht="12.75">
      <c r="A60" s="18">
        <v>0.7013888888888888</v>
      </c>
      <c r="B60" s="14" t="str">
        <f>F11</f>
        <v>Emeve</v>
      </c>
      <c r="C60" s="4"/>
      <c r="D60" s="7" t="s">
        <v>0</v>
      </c>
      <c r="E60" s="4"/>
      <c r="F60" s="14" t="str">
        <f>F8</f>
        <v>Tifa</v>
      </c>
      <c r="G60" s="14"/>
      <c r="H60" s="12" t="s">
        <v>8</v>
      </c>
      <c r="I60" s="12" t="s">
        <v>52</v>
      </c>
      <c r="J60" s="17"/>
      <c r="K60" s="14"/>
      <c r="L60" s="17" t="s">
        <v>15</v>
      </c>
      <c r="M60" s="23">
        <v>40866</v>
      </c>
    </row>
    <row r="61" spans="1:13" ht="12.75">
      <c r="A61" s="18">
        <v>0.7361111111111112</v>
      </c>
      <c r="B61" s="14" t="str">
        <f>F6</f>
        <v>Faze Cunha Confec.</v>
      </c>
      <c r="C61" s="4"/>
      <c r="D61" s="7" t="s">
        <v>0</v>
      </c>
      <c r="E61" s="4"/>
      <c r="F61" s="14" t="str">
        <f>F13</f>
        <v>Caçador</v>
      </c>
      <c r="G61" s="14"/>
      <c r="H61" s="19">
        <v>0.75</v>
      </c>
      <c r="I61" s="14" t="s">
        <v>53</v>
      </c>
      <c r="J61" s="4"/>
      <c r="K61" s="7" t="s">
        <v>0</v>
      </c>
      <c r="L61" s="4"/>
      <c r="M61" s="15" t="s">
        <v>55</v>
      </c>
    </row>
    <row r="62" spans="1:13" ht="12.75">
      <c r="A62" s="18">
        <v>0.7708333333333334</v>
      </c>
      <c r="B62" s="14" t="str">
        <f>F9</f>
        <v>Coml. Oliveira</v>
      </c>
      <c r="C62" s="4"/>
      <c r="D62" s="7" t="s">
        <v>0</v>
      </c>
      <c r="E62" s="4"/>
      <c r="F62" s="14" t="str">
        <f>F7</f>
        <v>Laklano</v>
      </c>
      <c r="G62" s="14"/>
      <c r="H62" s="19">
        <v>0.7916666666666666</v>
      </c>
      <c r="I62" s="14" t="s">
        <v>54</v>
      </c>
      <c r="J62" s="5"/>
      <c r="K62" s="7" t="s">
        <v>0</v>
      </c>
      <c r="L62" s="5"/>
      <c r="M62" s="15" t="s">
        <v>56</v>
      </c>
    </row>
    <row r="63" spans="1:13" ht="12.75">
      <c r="A63" s="18">
        <v>0.8055555555555555</v>
      </c>
      <c r="B63" s="14" t="str">
        <f>F5</f>
        <v>TNT</v>
      </c>
      <c r="C63" s="5"/>
      <c r="D63" s="7" t="s">
        <v>0</v>
      </c>
      <c r="E63" s="5"/>
      <c r="F63" s="14" t="str">
        <f>F15</f>
        <v>Smurfs</v>
      </c>
      <c r="G63" s="14"/>
      <c r="H63" s="7"/>
      <c r="I63" s="7"/>
      <c r="J63" s="7"/>
      <c r="K63" s="7"/>
      <c r="L63" s="7"/>
      <c r="M63" s="15"/>
    </row>
    <row r="64" spans="1:13" ht="12.75">
      <c r="A64" s="18">
        <v>0.8402777777777778</v>
      </c>
      <c r="B64" s="14" t="str">
        <f>F10</f>
        <v>Ipiranga</v>
      </c>
      <c r="C64" s="5"/>
      <c r="D64" s="7" t="s">
        <v>0</v>
      </c>
      <c r="E64" s="5"/>
      <c r="F64" s="14" t="str">
        <f>F16</f>
        <v>Auto El. Boitense</v>
      </c>
      <c r="G64" s="14"/>
      <c r="H64" s="7"/>
      <c r="I64" s="7"/>
      <c r="J64" s="7"/>
      <c r="K64" s="7"/>
      <c r="L64" s="7"/>
      <c r="M64" s="15"/>
    </row>
    <row r="65" spans="1:13" ht="12.75">
      <c r="A65" s="20"/>
      <c r="B65" s="14"/>
      <c r="C65" s="14"/>
      <c r="D65" s="14"/>
      <c r="E65" s="14"/>
      <c r="F65" s="14"/>
      <c r="G65" s="14"/>
      <c r="H65" s="12" t="s">
        <v>8</v>
      </c>
      <c r="I65" s="12" t="s">
        <v>57</v>
      </c>
      <c r="J65" s="7"/>
      <c r="K65" s="7"/>
      <c r="L65" s="17" t="s">
        <v>15</v>
      </c>
      <c r="M65" s="23">
        <v>40873</v>
      </c>
    </row>
    <row r="66" spans="1:13" ht="12.75">
      <c r="A66" s="20"/>
      <c r="B66" s="14"/>
      <c r="C66" s="14"/>
      <c r="D66" s="14"/>
      <c r="E66" s="14"/>
      <c r="F66" s="14"/>
      <c r="G66" s="14"/>
      <c r="H66" s="19">
        <v>0.7916666666666666</v>
      </c>
      <c r="I66" s="14" t="s">
        <v>58</v>
      </c>
      <c r="J66" s="4"/>
      <c r="K66" s="7" t="s">
        <v>0</v>
      </c>
      <c r="L66" s="4"/>
      <c r="M66" s="15" t="s">
        <v>59</v>
      </c>
    </row>
    <row r="67" spans="1:13" ht="12.75">
      <c r="A67" s="21"/>
      <c r="B67" s="3"/>
      <c r="C67" s="3"/>
      <c r="D67" s="3"/>
      <c r="E67" s="3"/>
      <c r="F67" s="3"/>
      <c r="G67" s="3"/>
      <c r="H67" s="37">
        <v>0.8333333333333334</v>
      </c>
      <c r="I67" s="3" t="s">
        <v>60</v>
      </c>
      <c r="J67" s="5"/>
      <c r="K67" s="4" t="s">
        <v>0</v>
      </c>
      <c r="L67" s="5"/>
      <c r="M67" s="16" t="s">
        <v>61</v>
      </c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</sheetData>
  <sheetProtection/>
  <mergeCells count="15">
    <mergeCell ref="F13:I13"/>
    <mergeCell ref="F16:I16"/>
    <mergeCell ref="F11:I11"/>
    <mergeCell ref="F12:I12"/>
    <mergeCell ref="F9:I9"/>
    <mergeCell ref="F10:I10"/>
    <mergeCell ref="F15:I15"/>
    <mergeCell ref="F14:I14"/>
    <mergeCell ref="A1:M1"/>
    <mergeCell ref="A2:M2"/>
    <mergeCell ref="F4:I4"/>
    <mergeCell ref="F7:I7"/>
    <mergeCell ref="F8:I8"/>
    <mergeCell ref="F5:I5"/>
    <mergeCell ref="F6:I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7109375" style="1" bestFit="1" customWidth="1"/>
    <col min="2" max="2" width="19.57421875" style="1" customWidth="1"/>
    <col min="3" max="4" width="10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2.7109375" style="1" bestFit="1" customWidth="1"/>
    <col min="12" max="16384" width="9.140625" style="1" customWidth="1"/>
  </cols>
  <sheetData>
    <row r="1" spans="1:9" ht="12.75">
      <c r="A1" s="14"/>
      <c r="B1" s="14"/>
      <c r="C1" s="7"/>
      <c r="D1" s="7"/>
      <c r="E1" s="7"/>
      <c r="F1" s="12"/>
      <c r="G1" s="7"/>
      <c r="H1" s="7"/>
      <c r="I1" s="7"/>
    </row>
    <row r="2" spans="1:11" ht="12.75">
      <c r="A2" s="8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2.75">
      <c r="A3" s="8" t="s">
        <v>120</v>
      </c>
      <c r="B3" s="8" t="s">
        <v>121</v>
      </c>
      <c r="C3" s="22" t="s">
        <v>6</v>
      </c>
      <c r="H3" s="1"/>
      <c r="J3" s="8"/>
      <c r="K3" s="8"/>
      <c r="L3" s="8"/>
    </row>
    <row r="4" spans="1:3" ht="12.75">
      <c r="A4" s="1" t="s">
        <v>115</v>
      </c>
      <c r="B4" s="1" t="s">
        <v>113</v>
      </c>
      <c r="C4" s="1">
        <v>5</v>
      </c>
    </row>
    <row r="5" spans="1:3" ht="12.75">
      <c r="A5" s="1" t="s">
        <v>83</v>
      </c>
      <c r="B5" s="1" t="s">
        <v>82</v>
      </c>
      <c r="C5" s="1">
        <v>4</v>
      </c>
    </row>
    <row r="6" spans="1:3" ht="12.75">
      <c r="A6" s="1" t="s">
        <v>81</v>
      </c>
      <c r="B6" s="1" t="s">
        <v>80</v>
      </c>
      <c r="C6" s="1">
        <v>4</v>
      </c>
    </row>
    <row r="7" spans="1:3" ht="12.75">
      <c r="A7" s="1" t="s">
        <v>106</v>
      </c>
      <c r="B7" s="1" t="s">
        <v>105</v>
      </c>
      <c r="C7" s="1">
        <v>4</v>
      </c>
    </row>
    <row r="8" spans="1:3" ht="12.75">
      <c r="A8" s="1" t="s">
        <v>147</v>
      </c>
      <c r="B8" s="1" t="s">
        <v>146</v>
      </c>
      <c r="C8" s="1">
        <v>3</v>
      </c>
    </row>
    <row r="9" spans="1:3" ht="12.75">
      <c r="A9" s="1" t="s">
        <v>103</v>
      </c>
      <c r="B9" s="1" t="s">
        <v>102</v>
      </c>
      <c r="C9" s="1">
        <v>3</v>
      </c>
    </row>
    <row r="10" spans="1:3" ht="12.75">
      <c r="A10" s="1" t="s">
        <v>95</v>
      </c>
      <c r="B10" s="1" t="s">
        <v>94</v>
      </c>
      <c r="C10" s="1">
        <v>3</v>
      </c>
    </row>
    <row r="11" spans="1:3" ht="12.75">
      <c r="A11" s="1" t="s">
        <v>114</v>
      </c>
      <c r="B11" s="1" t="s">
        <v>113</v>
      </c>
      <c r="C11" s="1">
        <v>3</v>
      </c>
    </row>
    <row r="12" spans="1:3" ht="12.75">
      <c r="A12" s="1" t="s">
        <v>99</v>
      </c>
      <c r="B12" s="1" t="s">
        <v>98</v>
      </c>
      <c r="C12" s="1">
        <v>3</v>
      </c>
    </row>
    <row r="13" spans="1:3" ht="12.75">
      <c r="A13" s="1" t="s">
        <v>101</v>
      </c>
      <c r="B13" s="1" t="s">
        <v>98</v>
      </c>
      <c r="C13" s="1">
        <v>3</v>
      </c>
    </row>
    <row r="14" spans="1:3" ht="12.75">
      <c r="A14" s="1" t="s">
        <v>155</v>
      </c>
      <c r="B14" s="1" t="s">
        <v>42</v>
      </c>
      <c r="C14" s="1">
        <v>3</v>
      </c>
    </row>
    <row r="15" spans="1:3" ht="12.75">
      <c r="A15" s="1" t="s">
        <v>140</v>
      </c>
      <c r="B15" s="1" t="s">
        <v>82</v>
      </c>
      <c r="C15" s="1">
        <v>2</v>
      </c>
    </row>
    <row r="16" spans="1:3" ht="12.75">
      <c r="A16" s="1" t="s">
        <v>142</v>
      </c>
      <c r="B16" s="1" t="s">
        <v>82</v>
      </c>
      <c r="C16" s="1">
        <v>2</v>
      </c>
    </row>
    <row r="17" spans="1:3" ht="12.75">
      <c r="A17" s="1" t="s">
        <v>149</v>
      </c>
      <c r="B17" s="1" t="s">
        <v>80</v>
      </c>
      <c r="C17" s="1">
        <v>2</v>
      </c>
    </row>
    <row r="18" spans="1:3" ht="12.75">
      <c r="A18" s="1" t="s">
        <v>107</v>
      </c>
      <c r="B18" s="1" t="s">
        <v>105</v>
      </c>
      <c r="C18" s="1">
        <v>2</v>
      </c>
    </row>
    <row r="19" spans="1:3" ht="12.75">
      <c r="A19" s="1" t="s">
        <v>153</v>
      </c>
      <c r="B19" s="1" t="s">
        <v>105</v>
      </c>
      <c r="C19" s="1">
        <v>2</v>
      </c>
    </row>
    <row r="20" spans="1:3" ht="12.75">
      <c r="A20" s="1" t="s">
        <v>117</v>
      </c>
      <c r="B20" s="1" t="s">
        <v>113</v>
      </c>
      <c r="C20" s="1">
        <v>2</v>
      </c>
    </row>
    <row r="21" spans="1:3" ht="12.75">
      <c r="A21" s="1" t="s">
        <v>159</v>
      </c>
      <c r="B21" s="1" t="s">
        <v>113</v>
      </c>
      <c r="C21" s="1">
        <v>2</v>
      </c>
    </row>
    <row r="22" spans="1:3" ht="12.75">
      <c r="A22" s="1" t="s">
        <v>100</v>
      </c>
      <c r="B22" s="1" t="s">
        <v>98</v>
      </c>
      <c r="C22" s="1">
        <v>2</v>
      </c>
    </row>
    <row r="23" spans="1:3" ht="12.75">
      <c r="A23" s="1" t="s">
        <v>156</v>
      </c>
      <c r="B23" s="1" t="s">
        <v>98</v>
      </c>
      <c r="C23" s="1">
        <v>2</v>
      </c>
    </row>
    <row r="24" spans="1:3" ht="12.75">
      <c r="A24" s="1" t="s">
        <v>91</v>
      </c>
      <c r="B24" s="1" t="s">
        <v>42</v>
      </c>
      <c r="C24" s="1">
        <v>2</v>
      </c>
    </row>
    <row r="25" spans="1:3" ht="12.75">
      <c r="A25" s="1" t="s">
        <v>141</v>
      </c>
      <c r="B25" s="1" t="s">
        <v>82</v>
      </c>
      <c r="C25" s="1">
        <v>1</v>
      </c>
    </row>
    <row r="26" spans="1:3" ht="12.75">
      <c r="A26" s="1" t="s">
        <v>145</v>
      </c>
      <c r="B26" s="1" t="s">
        <v>146</v>
      </c>
      <c r="C26" s="1">
        <v>1</v>
      </c>
    </row>
    <row r="27" spans="1:3" ht="12.75">
      <c r="A27" s="1" t="s">
        <v>148</v>
      </c>
      <c r="B27" s="1" t="s">
        <v>146</v>
      </c>
      <c r="C27" s="1">
        <v>1</v>
      </c>
    </row>
    <row r="28" spans="1:3" ht="12.75">
      <c r="A28" s="1" t="s">
        <v>104</v>
      </c>
      <c r="B28" s="1" t="s">
        <v>102</v>
      </c>
      <c r="C28" s="1">
        <v>1</v>
      </c>
    </row>
    <row r="29" spans="1:3" ht="12.75">
      <c r="A29" s="1" t="s">
        <v>143</v>
      </c>
      <c r="B29" s="1" t="s">
        <v>102</v>
      </c>
      <c r="C29" s="1">
        <v>1</v>
      </c>
    </row>
    <row r="30" spans="1:3" ht="12.75">
      <c r="A30" s="1" t="s">
        <v>144</v>
      </c>
      <c r="B30" s="1" t="s">
        <v>102</v>
      </c>
      <c r="C30" s="1">
        <v>1</v>
      </c>
    </row>
    <row r="31" spans="1:3" ht="12.75">
      <c r="A31" s="1" t="s">
        <v>85</v>
      </c>
      <c r="B31" s="1" t="s">
        <v>84</v>
      </c>
      <c r="C31" s="1">
        <v>1</v>
      </c>
    </row>
    <row r="32" spans="1:3" ht="12.75">
      <c r="A32" s="1" t="s">
        <v>86</v>
      </c>
      <c r="B32" s="1" t="s">
        <v>84</v>
      </c>
      <c r="C32" s="1">
        <v>1</v>
      </c>
    </row>
    <row r="33" spans="1:3" ht="12.75">
      <c r="A33" s="1" t="s">
        <v>87</v>
      </c>
      <c r="B33" s="1" t="s">
        <v>84</v>
      </c>
      <c r="C33" s="1">
        <v>1</v>
      </c>
    </row>
    <row r="34" spans="1:3" ht="12.75">
      <c r="A34" s="1" t="s">
        <v>154</v>
      </c>
      <c r="B34" s="1" t="s">
        <v>84</v>
      </c>
      <c r="C34" s="1">
        <v>1</v>
      </c>
    </row>
    <row r="35" spans="1:3" ht="12.75">
      <c r="A35" s="1" t="s">
        <v>150</v>
      </c>
      <c r="B35" s="1" t="s">
        <v>80</v>
      </c>
      <c r="C35" s="1">
        <v>1</v>
      </c>
    </row>
    <row r="36" spans="1:3" ht="12.75">
      <c r="A36" s="27" t="s">
        <v>151</v>
      </c>
      <c r="B36" s="27" t="s">
        <v>80</v>
      </c>
      <c r="C36" s="1">
        <v>1</v>
      </c>
    </row>
    <row r="37" spans="1:3" ht="12.75">
      <c r="A37" s="1" t="s">
        <v>96</v>
      </c>
      <c r="B37" s="1" t="s">
        <v>94</v>
      </c>
      <c r="C37" s="1">
        <v>1</v>
      </c>
    </row>
    <row r="38" spans="1:3" ht="12.75">
      <c r="A38" s="1" t="s">
        <v>97</v>
      </c>
      <c r="B38" s="1" t="s">
        <v>94</v>
      </c>
      <c r="C38" s="1">
        <v>1</v>
      </c>
    </row>
    <row r="39" spans="1:3" ht="12.75">
      <c r="A39" s="1" t="s">
        <v>158</v>
      </c>
      <c r="B39" s="1" t="s">
        <v>94</v>
      </c>
      <c r="C39" s="1">
        <v>1</v>
      </c>
    </row>
    <row r="40" spans="1:3" ht="12.75">
      <c r="A40" s="1" t="s">
        <v>89</v>
      </c>
      <c r="B40" s="1" t="s">
        <v>88</v>
      </c>
      <c r="C40" s="1">
        <v>1</v>
      </c>
    </row>
    <row r="41" spans="1:3" ht="12.75">
      <c r="A41" s="1" t="s">
        <v>90</v>
      </c>
      <c r="B41" s="1" t="s">
        <v>88</v>
      </c>
      <c r="C41" s="1">
        <v>1</v>
      </c>
    </row>
    <row r="42" spans="1:3" ht="12.75">
      <c r="A42" s="1" t="s">
        <v>139</v>
      </c>
      <c r="B42" s="1" t="s">
        <v>88</v>
      </c>
      <c r="C42" s="1">
        <v>1</v>
      </c>
    </row>
    <row r="43" spans="1:3" ht="12.75">
      <c r="A43" s="1" t="s">
        <v>108</v>
      </c>
      <c r="B43" s="1" t="s">
        <v>105</v>
      </c>
      <c r="C43" s="1">
        <v>1</v>
      </c>
    </row>
    <row r="44" spans="1:3" ht="12.75">
      <c r="A44" s="1" t="s">
        <v>152</v>
      </c>
      <c r="B44" s="1" t="s">
        <v>105</v>
      </c>
      <c r="C44" s="1">
        <v>1</v>
      </c>
    </row>
    <row r="45" spans="1:3" ht="12.75">
      <c r="A45" s="1" t="s">
        <v>116</v>
      </c>
      <c r="B45" s="1" t="s">
        <v>113</v>
      </c>
      <c r="C45" s="1">
        <v>1</v>
      </c>
    </row>
    <row r="46" spans="1:3" ht="12.75">
      <c r="A46" s="1" t="s">
        <v>118</v>
      </c>
      <c r="B46" s="1" t="s">
        <v>113</v>
      </c>
      <c r="C46" s="1">
        <v>1</v>
      </c>
    </row>
    <row r="47" spans="1:3" ht="12.75">
      <c r="A47" s="1" t="s">
        <v>157</v>
      </c>
      <c r="B47" s="1" t="s">
        <v>98</v>
      </c>
      <c r="C47" s="1">
        <v>1</v>
      </c>
    </row>
    <row r="48" spans="1:3" ht="12.75">
      <c r="A48" s="1" t="s">
        <v>110</v>
      </c>
      <c r="B48" s="1" t="s">
        <v>109</v>
      </c>
      <c r="C48" s="1">
        <v>1</v>
      </c>
    </row>
    <row r="49" spans="1:3" ht="12.75">
      <c r="A49" s="1" t="s">
        <v>111</v>
      </c>
      <c r="B49" s="1" t="s">
        <v>109</v>
      </c>
      <c r="C49" s="1">
        <v>1</v>
      </c>
    </row>
    <row r="50" spans="1:3" ht="12.75">
      <c r="A50" s="1" t="s">
        <v>112</v>
      </c>
      <c r="B50" s="1" t="s">
        <v>109</v>
      </c>
      <c r="C50" s="1">
        <v>1</v>
      </c>
    </row>
    <row r="51" spans="1:3" ht="12.75">
      <c r="A51" s="1" t="s">
        <v>92</v>
      </c>
      <c r="B51" s="1" t="s">
        <v>42</v>
      </c>
      <c r="C51" s="1">
        <v>1</v>
      </c>
    </row>
    <row r="52" spans="1:3" ht="12.75">
      <c r="A52" s="1" t="s">
        <v>93</v>
      </c>
      <c r="B52" s="1" t="s">
        <v>42</v>
      </c>
      <c r="C52" s="1">
        <v>1</v>
      </c>
    </row>
  </sheetData>
  <sheetProtection/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X37"/>
    </sheetView>
  </sheetViews>
  <sheetFormatPr defaultColWidth="9.140625" defaultRowHeight="12.75"/>
  <cols>
    <col min="1" max="1" width="19.00390625" style="1" customWidth="1"/>
    <col min="2" max="25" width="4.421875" style="1" customWidth="1"/>
    <col min="26" max="34" width="4.140625" style="1" customWidth="1"/>
    <col min="35" max="16384" width="9.140625" style="1" customWidth="1"/>
  </cols>
  <sheetData>
    <row r="1" ht="12.75">
      <c r="A1" s="8" t="s">
        <v>3</v>
      </c>
    </row>
    <row r="3" spans="2:34" ht="12.75"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</row>
    <row r="4" spans="1:34" ht="12.75">
      <c r="A4" s="9" t="str">
        <f>'1º Fase'!F5</f>
        <v>TNT</v>
      </c>
      <c r="B4" s="25"/>
      <c r="C4" s="25"/>
      <c r="D4" s="2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26"/>
      <c r="AG4" s="26"/>
      <c r="AH4" s="26"/>
    </row>
    <row r="5" spans="1:34" ht="12.75">
      <c r="A5" s="9" t="str">
        <f>'1º Fase'!F6</f>
        <v>Faze Cunha Confec.</v>
      </c>
      <c r="B5" s="25"/>
      <c r="C5" s="25"/>
      <c r="D5" s="25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12.75">
      <c r="A6" s="9" t="str">
        <f>'1º Fase'!F7</f>
        <v>Laklano</v>
      </c>
      <c r="B6" s="25"/>
      <c r="C6" s="25"/>
      <c r="D6" s="25"/>
      <c r="E6" s="25"/>
      <c r="F6" s="25"/>
      <c r="G6" s="2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12.75">
      <c r="A7" s="9" t="str">
        <f>'1º Fase'!F8</f>
        <v>Tifa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26"/>
      <c r="AG7" s="26"/>
      <c r="AH7" s="26"/>
    </row>
    <row r="8" spans="1:34" ht="12.75">
      <c r="A8" s="9" t="str">
        <f>'1º Fase'!F9</f>
        <v>Coml. Oliveira</v>
      </c>
      <c r="B8" s="25"/>
      <c r="C8" s="25"/>
      <c r="D8" s="25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2.75">
      <c r="A9" s="9" t="str">
        <f>'1º Fase'!F10</f>
        <v>Ipiranga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26"/>
      <c r="AG9" s="26"/>
      <c r="AH9" s="26"/>
    </row>
    <row r="10" spans="1:34" ht="12.75">
      <c r="A10" s="9" t="str">
        <f>'1º Fase'!F11</f>
        <v>Emeve</v>
      </c>
      <c r="B10" s="25"/>
      <c r="C10" s="25"/>
      <c r="D10" s="25"/>
      <c r="E10" s="25"/>
      <c r="F10" s="25"/>
      <c r="G10" s="2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12.75">
      <c r="A11" s="9" t="str">
        <f>'1º Fase'!F12</f>
        <v>Amigos Unidos</v>
      </c>
      <c r="B11" s="25"/>
      <c r="C11" s="25"/>
      <c r="D11" s="25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26"/>
      <c r="AG11" s="26"/>
      <c r="AH11" s="26"/>
    </row>
    <row r="12" spans="1:34" ht="12.75">
      <c r="A12" s="9" t="str">
        <f>'1º Fase'!F13</f>
        <v>Caçador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6"/>
      <c r="AG12" s="26"/>
      <c r="AH12" s="26"/>
    </row>
    <row r="13" spans="1:34" ht="12.75">
      <c r="A13" s="9" t="str">
        <f>'1º Fase'!F14</f>
        <v>Juventude Laeisz</v>
      </c>
      <c r="B13" s="25"/>
      <c r="C13" s="25"/>
      <c r="D13" s="25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12.75">
      <c r="A14" s="9" t="str">
        <f>'1º Fase'!F15</f>
        <v>Smurfs</v>
      </c>
      <c r="B14" s="25"/>
      <c r="C14" s="25"/>
      <c r="D14" s="25"/>
      <c r="E14" s="25"/>
      <c r="F14" s="25"/>
      <c r="G14" s="2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ht="12.75">
      <c r="A15" s="9" t="str">
        <f>'1º Fase'!F16</f>
        <v>Auto El. Boitense</v>
      </c>
      <c r="B15" s="25"/>
      <c r="C15" s="25"/>
      <c r="D15" s="2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6"/>
      <c r="AG15" s="26"/>
      <c r="AH15" s="26"/>
    </row>
    <row r="17" spans="1:2" ht="12.75">
      <c r="A17" s="1" t="s">
        <v>12</v>
      </c>
      <c r="B17" s="25"/>
    </row>
    <row r="18" spans="1:2" ht="12.75">
      <c r="A18" s="1" t="s">
        <v>13</v>
      </c>
      <c r="B18" s="26"/>
    </row>
    <row r="21" ht="12.75">
      <c r="B21" s="8" t="s">
        <v>23</v>
      </c>
    </row>
    <row r="22" spans="2:24" ht="12.75" customHeight="1">
      <c r="B22" s="58" t="s">
        <v>24</v>
      </c>
      <c r="C22" s="59"/>
      <c r="D22" s="58" t="s">
        <v>5</v>
      </c>
      <c r="E22" s="62"/>
      <c r="F22" s="62"/>
      <c r="G22" s="62"/>
      <c r="H22" s="59"/>
      <c r="I22" s="58" t="s">
        <v>14</v>
      </c>
      <c r="J22" s="59"/>
      <c r="K22" s="58" t="s">
        <v>11</v>
      </c>
      <c r="L22" s="59"/>
      <c r="M22" s="58" t="s">
        <v>25</v>
      </c>
      <c r="N22" s="59"/>
      <c r="O22" s="58" t="s">
        <v>26</v>
      </c>
      <c r="P22" s="59"/>
      <c r="Q22" s="58" t="s">
        <v>27</v>
      </c>
      <c r="R22" s="59"/>
      <c r="S22" s="68" t="s">
        <v>1</v>
      </c>
      <c r="T22" s="69"/>
      <c r="U22" s="58" t="s">
        <v>2</v>
      </c>
      <c r="V22" s="59"/>
      <c r="W22" s="58" t="s">
        <v>10</v>
      </c>
      <c r="X22" s="59"/>
    </row>
    <row r="23" spans="2:24" ht="12.75">
      <c r="B23" s="60"/>
      <c r="C23" s="61"/>
      <c r="D23" s="60"/>
      <c r="E23" s="63"/>
      <c r="F23" s="63"/>
      <c r="G23" s="63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70"/>
      <c r="T23" s="71"/>
      <c r="U23" s="60"/>
      <c r="V23" s="61"/>
      <c r="W23" s="60"/>
      <c r="X23" s="61"/>
    </row>
    <row r="24" spans="2:24" ht="12.75">
      <c r="B24" s="67" t="s">
        <v>28</v>
      </c>
      <c r="C24" s="67"/>
      <c r="D24" s="28" t="str">
        <f>'1º Fase'!F15</f>
        <v>Smurfs</v>
      </c>
      <c r="E24" s="29"/>
      <c r="F24" s="29"/>
      <c r="G24" s="29"/>
      <c r="H24" s="30"/>
      <c r="I24" s="33"/>
      <c r="J24" s="30">
        <f aca="true" t="shared" si="0" ref="J24:J30">(N24*3)+(P24*1)</f>
        <v>6</v>
      </c>
      <c r="K24" s="28"/>
      <c r="L24" s="30">
        <f aca="true" t="shared" si="1" ref="L24:L35">N24+P24+R24</f>
        <v>2</v>
      </c>
      <c r="M24" s="28"/>
      <c r="N24" s="40">
        <v>2</v>
      </c>
      <c r="O24" s="28"/>
      <c r="P24" s="40">
        <f>0</f>
        <v>0</v>
      </c>
      <c r="Q24" s="28"/>
      <c r="R24" s="40">
        <f>0</f>
        <v>0</v>
      </c>
      <c r="S24" s="28"/>
      <c r="T24" s="30">
        <f>'1º Fase'!E24+'1º Fase'!J36+'1º Fase'!E29+'1º Fase'!C38+'1º Fase'!E48+'1º Fase'!C56+'1º Fase'!E63+'1º Fase'!J21+'1º Fase'!L28+'1º Fase'!J44+'1º Fase'!L51</f>
        <v>11</v>
      </c>
      <c r="U24" s="28"/>
      <c r="V24" s="30">
        <f>'1º Fase'!C24+'1º Fase'!L36+'1º Fase'!C29+'1º Fase'!E38+'1º Fase'!C48+'1º Fase'!E56+'1º Fase'!C63+'1º Fase'!L21+'1º Fase'!J28+'1º Fase'!L44+'1º Fase'!J51</f>
        <v>0</v>
      </c>
      <c r="W24" s="34"/>
      <c r="X24" s="30">
        <f aca="true" t="shared" si="2" ref="X24:X35">T24-V24</f>
        <v>11</v>
      </c>
    </row>
    <row r="25" spans="2:24" ht="12.75">
      <c r="B25" s="67" t="s">
        <v>29</v>
      </c>
      <c r="C25" s="67"/>
      <c r="D25" s="28" t="str">
        <f>'1º Fase'!F11</f>
        <v>Emeve</v>
      </c>
      <c r="E25" s="29"/>
      <c r="F25" s="29"/>
      <c r="G25" s="29"/>
      <c r="H25" s="30"/>
      <c r="I25" s="33"/>
      <c r="J25" s="30">
        <f t="shared" si="0"/>
        <v>6</v>
      </c>
      <c r="K25" s="28"/>
      <c r="L25" s="30">
        <f t="shared" si="1"/>
        <v>2</v>
      </c>
      <c r="M25" s="28"/>
      <c r="N25" s="40">
        <v>2</v>
      </c>
      <c r="O25" s="28"/>
      <c r="P25" s="40">
        <f>0</f>
        <v>0</v>
      </c>
      <c r="Q25" s="28"/>
      <c r="R25" s="40">
        <f>0</f>
        <v>0</v>
      </c>
      <c r="S25" s="28"/>
      <c r="T25" s="30">
        <f>'1º Fase'!C22+'1º Fase'!L40+'1º Fase'!C32+'1º Fase'!E38+'1º Fase'!C46+'1º Fase'!E51+'1º Fase'!C60+'1º Fase'!J22+'1º Fase'!L31+'1º Fase'!J45+'1º Fase'!L54</f>
        <v>8</v>
      </c>
      <c r="U25" s="28"/>
      <c r="V25" s="30">
        <f>'1º Fase'!E22+'1º Fase'!J40+'1º Fase'!E32+'1º Fase'!C38+'1º Fase'!E46+'1º Fase'!C51+'1º Fase'!E60+'1º Fase'!L22+'1º Fase'!J31+'1º Fase'!L45+'1º Fase'!J54</f>
        <v>5</v>
      </c>
      <c r="W25" s="34"/>
      <c r="X25" s="30">
        <f t="shared" si="2"/>
        <v>3</v>
      </c>
    </row>
    <row r="26" spans="2:24" ht="12.75">
      <c r="B26" s="67" t="s">
        <v>30</v>
      </c>
      <c r="C26" s="67"/>
      <c r="D26" s="28" t="str">
        <f>'1º Fase'!F7</f>
        <v>Laklano</v>
      </c>
      <c r="E26" s="31"/>
      <c r="F26" s="31"/>
      <c r="G26" s="31"/>
      <c r="H26" s="32"/>
      <c r="I26" s="33"/>
      <c r="J26" s="30">
        <f t="shared" si="0"/>
        <v>6</v>
      </c>
      <c r="K26" s="28"/>
      <c r="L26" s="30">
        <f t="shared" si="1"/>
        <v>2</v>
      </c>
      <c r="M26" s="28"/>
      <c r="N26" s="40">
        <v>2</v>
      </c>
      <c r="O26" s="28"/>
      <c r="P26" s="40">
        <f>0</f>
        <v>0</v>
      </c>
      <c r="Q26" s="28"/>
      <c r="R26" s="40">
        <v>0</v>
      </c>
      <c r="S26" s="28"/>
      <c r="T26" s="30">
        <v>14</v>
      </c>
      <c r="U26" s="28"/>
      <c r="V26" s="30">
        <v>4</v>
      </c>
      <c r="W26" s="34"/>
      <c r="X26" s="30">
        <f t="shared" si="2"/>
        <v>10</v>
      </c>
    </row>
    <row r="27" spans="2:24" ht="12.75">
      <c r="B27" s="67" t="s">
        <v>31</v>
      </c>
      <c r="C27" s="67"/>
      <c r="D27" s="28" t="str">
        <f>'1º Fase'!F9</f>
        <v>Coml. Oliveira</v>
      </c>
      <c r="E27" s="29"/>
      <c r="F27" s="29"/>
      <c r="G27" s="29"/>
      <c r="H27" s="30"/>
      <c r="I27" s="33"/>
      <c r="J27" s="30">
        <f t="shared" si="0"/>
        <v>3</v>
      </c>
      <c r="K27" s="28"/>
      <c r="L27" s="30">
        <f t="shared" si="1"/>
        <v>2</v>
      </c>
      <c r="M27" s="28"/>
      <c r="N27" s="40">
        <f>1</f>
        <v>1</v>
      </c>
      <c r="O27" s="28"/>
      <c r="P27" s="40">
        <f>0</f>
        <v>0</v>
      </c>
      <c r="Q27" s="28"/>
      <c r="R27" s="40">
        <v>1</v>
      </c>
      <c r="S27" s="28"/>
      <c r="T27" s="30">
        <v>4</v>
      </c>
      <c r="U27" s="28"/>
      <c r="V27" s="30">
        <f>'1º Fase'!E19+'1º Fase'!J38+'1º Fase'!E30+'1º Fase'!C39+'1º Fase'!E48+'1º Fase'!C55+'1º Fase'!E61+'1º Fase'!J20+'1º Fase'!L31+'1º Fase'!L43+'1º Fase'!J52</f>
        <v>6</v>
      </c>
      <c r="W27" s="34"/>
      <c r="X27" s="30">
        <f t="shared" si="2"/>
        <v>-2</v>
      </c>
    </row>
    <row r="28" spans="2:24" ht="12.75">
      <c r="B28" s="65" t="s">
        <v>32</v>
      </c>
      <c r="C28" s="66"/>
      <c r="D28" s="28" t="str">
        <f>'1º Fase'!F6</f>
        <v>Faze Cunha Confec.</v>
      </c>
      <c r="E28" s="29"/>
      <c r="F28" s="29"/>
      <c r="G28" s="29"/>
      <c r="H28" s="30"/>
      <c r="I28" s="33"/>
      <c r="J28" s="30">
        <f t="shared" si="0"/>
        <v>3</v>
      </c>
      <c r="K28" s="28"/>
      <c r="L28" s="30">
        <f t="shared" si="1"/>
        <v>2</v>
      </c>
      <c r="M28" s="28"/>
      <c r="N28" s="40">
        <v>1</v>
      </c>
      <c r="O28" s="28"/>
      <c r="P28" s="40">
        <f>0</f>
        <v>0</v>
      </c>
      <c r="Q28" s="28"/>
      <c r="R28" s="40">
        <v>1</v>
      </c>
      <c r="S28" s="28"/>
      <c r="T28" s="30">
        <v>6</v>
      </c>
      <c r="U28" s="28"/>
      <c r="V28" s="30">
        <v>6</v>
      </c>
      <c r="W28" s="34"/>
      <c r="X28" s="30">
        <f t="shared" si="2"/>
        <v>0</v>
      </c>
    </row>
    <row r="29" spans="2:24" ht="12.75">
      <c r="B29" s="65" t="s">
        <v>33</v>
      </c>
      <c r="C29" s="66"/>
      <c r="D29" s="28" t="str">
        <f>'1º Fase'!F14</f>
        <v>Juventude Laeisz</v>
      </c>
      <c r="E29" s="29"/>
      <c r="F29" s="29"/>
      <c r="G29" s="29"/>
      <c r="H29" s="30"/>
      <c r="I29" s="33"/>
      <c r="J29" s="30">
        <f t="shared" si="0"/>
        <v>3</v>
      </c>
      <c r="K29" s="28"/>
      <c r="L29" s="30">
        <f t="shared" si="1"/>
        <v>2</v>
      </c>
      <c r="M29" s="28"/>
      <c r="N29" s="40">
        <f>1</f>
        <v>1</v>
      </c>
      <c r="O29" s="28"/>
      <c r="P29" s="40">
        <f>0</f>
        <v>0</v>
      </c>
      <c r="Q29" s="28"/>
      <c r="R29" s="40">
        <v>1</v>
      </c>
      <c r="S29" s="28"/>
      <c r="T29" s="30">
        <f>'1º Fase'!E23+'1º Fase'!J39+'1º Fase'!E32+'1º Fase'!C39+'1º Fase'!E47+'1º Fase'!C54+'1º Fase'!E59+'1º Fase'!J19+'1º Fase'!L30+'1º Fase'!L44+'1º Fase'!J53</f>
        <v>10</v>
      </c>
      <c r="U29" s="28"/>
      <c r="V29" s="30">
        <f>'1º Fase'!C23+'1º Fase'!L39+'1º Fase'!C32+'1º Fase'!E39+'1º Fase'!C47+'1º Fase'!E54+'1º Fase'!C59+'1º Fase'!L19+'1º Fase'!J30+'1º Fase'!J44+'1º Fase'!L53</f>
        <v>9</v>
      </c>
      <c r="W29" s="34"/>
      <c r="X29" s="30">
        <f t="shared" si="2"/>
        <v>1</v>
      </c>
    </row>
    <row r="30" spans="2:24" ht="12.75">
      <c r="B30" s="64" t="s">
        <v>34</v>
      </c>
      <c r="C30" s="64"/>
      <c r="D30" s="28" t="str">
        <f>'1º Fase'!F12</f>
        <v>Amigos Unidos</v>
      </c>
      <c r="E30" s="29"/>
      <c r="F30" s="29"/>
      <c r="G30" s="29"/>
      <c r="H30" s="30"/>
      <c r="I30" s="33"/>
      <c r="J30" s="30">
        <f t="shared" si="0"/>
        <v>3</v>
      </c>
      <c r="K30" s="28"/>
      <c r="L30" s="30">
        <f t="shared" si="1"/>
        <v>2</v>
      </c>
      <c r="M30" s="28"/>
      <c r="N30" s="40">
        <v>1</v>
      </c>
      <c r="O30" s="28"/>
      <c r="P30" s="40">
        <f>0</f>
        <v>0</v>
      </c>
      <c r="Q30" s="28"/>
      <c r="R30" s="40">
        <f>1</f>
        <v>1</v>
      </c>
      <c r="S30" s="28"/>
      <c r="T30" s="30">
        <f>'1º Fase'!E22+'1º Fase'!J38+'1º Fase'!E28+'1º Fase'!C37+'1º Fase'!E44+'1º Fase'!E52+'1º Fase'!C59+'1º Fase'!L21+'1º Fase'!J27+'1º Fase'!L48+'1º Fase'!J56</f>
        <v>9</v>
      </c>
      <c r="U30" s="28"/>
      <c r="V30" s="30">
        <f>'1º Fase'!C22+'1º Fase'!L38+'1º Fase'!C28+'1º Fase'!E37+'1º Fase'!C44+'1º Fase'!C52+'1º Fase'!E59+'1º Fase'!J21+'1º Fase'!L27+'1º Fase'!J48+'1º Fase'!L56</f>
        <v>3</v>
      </c>
      <c r="W30" s="34"/>
      <c r="X30" s="30">
        <f t="shared" si="2"/>
        <v>6</v>
      </c>
    </row>
    <row r="31" spans="2:24" ht="12.75">
      <c r="B31" s="64" t="s">
        <v>36</v>
      </c>
      <c r="C31" s="64"/>
      <c r="D31" s="28" t="str">
        <f>'1º Fase'!F16</f>
        <v>Auto El. Boitense</v>
      </c>
      <c r="E31" s="29"/>
      <c r="F31" s="29"/>
      <c r="G31" s="29"/>
      <c r="H31" s="30"/>
      <c r="I31" s="33"/>
      <c r="J31" s="30">
        <v>3</v>
      </c>
      <c r="K31" s="28"/>
      <c r="L31" s="30">
        <f t="shared" si="1"/>
        <v>2</v>
      </c>
      <c r="M31" s="28"/>
      <c r="N31" s="40">
        <v>1</v>
      </c>
      <c r="O31" s="28"/>
      <c r="P31" s="40">
        <f>0</f>
        <v>0</v>
      </c>
      <c r="Q31" s="28"/>
      <c r="R31" s="40">
        <v>1</v>
      </c>
      <c r="S31" s="28"/>
      <c r="T31" s="30">
        <v>5</v>
      </c>
      <c r="U31" s="28"/>
      <c r="V31" s="30">
        <v>6</v>
      </c>
      <c r="W31" s="34"/>
      <c r="X31" s="30">
        <f t="shared" si="2"/>
        <v>-1</v>
      </c>
    </row>
    <row r="32" spans="2:24" ht="12.75">
      <c r="B32" s="64" t="s">
        <v>63</v>
      </c>
      <c r="C32" s="64"/>
      <c r="D32" s="28" t="str">
        <f>'1º Fase'!F5</f>
        <v>TNT</v>
      </c>
      <c r="E32" s="29"/>
      <c r="F32" s="29"/>
      <c r="G32" s="29"/>
      <c r="H32" s="30"/>
      <c r="I32" s="33"/>
      <c r="J32" s="30">
        <f>(N32*3)+(P32*1)</f>
        <v>3</v>
      </c>
      <c r="K32" s="28"/>
      <c r="L32" s="30">
        <f t="shared" si="1"/>
        <v>2</v>
      </c>
      <c r="M32" s="28"/>
      <c r="N32" s="40">
        <v>1</v>
      </c>
      <c r="O32" s="28"/>
      <c r="P32" s="40">
        <f>0</f>
        <v>0</v>
      </c>
      <c r="Q32" s="28"/>
      <c r="R32" s="40">
        <f>1</f>
        <v>1</v>
      </c>
      <c r="S32" s="28"/>
      <c r="T32" s="30">
        <v>7</v>
      </c>
      <c r="U32" s="28"/>
      <c r="V32" s="30">
        <f>'1º Fase'!E24+'1º Fase'!L37+'1º Fase'!C27+'1º Fase'!E36+'1º Fase'!C46+'1º Fase'!E55+'1º Fase'!C64+'1º Fase'!L24+'1º Fase'!J27+'1º Fase'!L46+'1º Fase'!J53</f>
        <v>6</v>
      </c>
      <c r="W32" s="34"/>
      <c r="X32" s="30">
        <f t="shared" si="2"/>
        <v>1</v>
      </c>
    </row>
    <row r="33" spans="2:24" ht="12.75">
      <c r="B33" s="64" t="s">
        <v>64</v>
      </c>
      <c r="C33" s="64"/>
      <c r="D33" s="28" t="str">
        <f>'1º Fase'!F10</f>
        <v>Ipiranga</v>
      </c>
      <c r="E33" s="31"/>
      <c r="F33" s="31"/>
      <c r="G33" s="31"/>
      <c r="H33" s="32"/>
      <c r="I33" s="33"/>
      <c r="J33" s="30">
        <f>(N33*3)+(P33*1)</f>
        <v>0</v>
      </c>
      <c r="K33" s="28"/>
      <c r="L33" s="30">
        <f t="shared" si="1"/>
        <v>2</v>
      </c>
      <c r="M33" s="28"/>
      <c r="N33" s="40">
        <v>0</v>
      </c>
      <c r="O33" s="28"/>
      <c r="P33" s="40">
        <f>0</f>
        <v>0</v>
      </c>
      <c r="Q33" s="28"/>
      <c r="R33" s="40">
        <v>2</v>
      </c>
      <c r="S33" s="28"/>
      <c r="T33" s="30">
        <v>3</v>
      </c>
      <c r="U33" s="28"/>
      <c r="V33" s="30">
        <v>11</v>
      </c>
      <c r="W33" s="34"/>
      <c r="X33" s="30">
        <f t="shared" si="2"/>
        <v>-8</v>
      </c>
    </row>
    <row r="34" spans="2:24" ht="12.75">
      <c r="B34" s="64" t="s">
        <v>65</v>
      </c>
      <c r="C34" s="64"/>
      <c r="D34" s="28" t="str">
        <f>'1º Fase'!F13</f>
        <v>Caçador</v>
      </c>
      <c r="E34" s="29"/>
      <c r="F34" s="29"/>
      <c r="G34" s="29"/>
      <c r="H34" s="30"/>
      <c r="I34" s="33"/>
      <c r="J34" s="30">
        <f>(N34*3)+(P34*1)</f>
        <v>0</v>
      </c>
      <c r="K34" s="28"/>
      <c r="L34" s="30">
        <f t="shared" si="1"/>
        <v>2</v>
      </c>
      <c r="M34" s="28"/>
      <c r="N34" s="40">
        <f>0</f>
        <v>0</v>
      </c>
      <c r="O34" s="28"/>
      <c r="P34" s="40">
        <f>0</f>
        <v>0</v>
      </c>
      <c r="Q34" s="28"/>
      <c r="R34" s="40">
        <v>2</v>
      </c>
      <c r="S34" s="28"/>
      <c r="T34" s="30">
        <f>'1º Fase'!C23+'1º Fase'!L36+'1º Fase'!C27+'1º Fase'!C40+'1º Fase'!E43+'1º Fase'!C51+'1º Fase'!E61+'1º Fase'!J23+'1º Fase'!L32+'1º Fase'!J48+'1º Fase'!L55</f>
        <v>6</v>
      </c>
      <c r="U34" s="28"/>
      <c r="V34" s="30">
        <f>'1º Fase'!E23+'1º Fase'!J36+'1º Fase'!E27+'1º Fase'!E40+'1º Fase'!C43+'1º Fase'!E51+'1º Fase'!C61+'1º Fase'!L23+'1º Fase'!J32+'1º Fase'!L48+'1º Fase'!J55</f>
        <v>11</v>
      </c>
      <c r="W34" s="34"/>
      <c r="X34" s="30">
        <f t="shared" si="2"/>
        <v>-5</v>
      </c>
    </row>
    <row r="35" spans="2:24" ht="12.75">
      <c r="B35" s="64" t="s">
        <v>66</v>
      </c>
      <c r="C35" s="64"/>
      <c r="D35" s="28" t="str">
        <f>'1º Fase'!F8</f>
        <v>Tifa</v>
      </c>
      <c r="E35" s="31"/>
      <c r="F35" s="31"/>
      <c r="G35" s="31"/>
      <c r="H35" s="32"/>
      <c r="I35" s="33"/>
      <c r="J35" s="30">
        <f>(N35*3)+(P35*1)</f>
        <v>0</v>
      </c>
      <c r="K35" s="28"/>
      <c r="L35" s="30">
        <f t="shared" si="1"/>
        <v>2</v>
      </c>
      <c r="M35" s="28"/>
      <c r="N35" s="40">
        <f>0</f>
        <v>0</v>
      </c>
      <c r="O35" s="28"/>
      <c r="P35" s="40">
        <f>0</f>
        <v>0</v>
      </c>
      <c r="Q35" s="28"/>
      <c r="R35" s="40">
        <v>2</v>
      </c>
      <c r="S35" s="28"/>
      <c r="T35" s="30">
        <f>'1º Fase'!E20+'1º Fase'!L39+'1º Fase'!C29+'1º Fase'!E36+'1º Fase'!C43+'1º Fase'!C53+'1º Fase'!E60+'1º Fase'!J20+'1º Fase'!L29+'1º Fase'!J47+'1º Fase'!L56</f>
        <v>3</v>
      </c>
      <c r="U35" s="28"/>
      <c r="V35" s="30">
        <f>'1º Fase'!C20+'1º Fase'!J39+'1º Fase'!E29+'1º Fase'!C36+'1º Fase'!E43+'1º Fase'!E53+'1º Fase'!C60+'1º Fase'!L20+'1º Fase'!J29+'1º Fase'!L47+'1º Fase'!J56</f>
        <v>19</v>
      </c>
      <c r="W35" s="34"/>
      <c r="X35" s="30">
        <f t="shared" si="2"/>
        <v>-16</v>
      </c>
    </row>
  </sheetData>
  <sheetProtection/>
  <mergeCells count="22">
    <mergeCell ref="U22:V23"/>
    <mergeCell ref="W22:X23"/>
    <mergeCell ref="M22:N23"/>
    <mergeCell ref="O22:P23"/>
    <mergeCell ref="Q22:R23"/>
    <mergeCell ref="S22:T23"/>
    <mergeCell ref="B25:C25"/>
    <mergeCell ref="B26:C26"/>
    <mergeCell ref="B24:C24"/>
    <mergeCell ref="B27:C27"/>
    <mergeCell ref="I22:J23"/>
    <mergeCell ref="K22:L23"/>
    <mergeCell ref="B22:C23"/>
    <mergeCell ref="D22:H23"/>
    <mergeCell ref="B34:C34"/>
    <mergeCell ref="B35:C35"/>
    <mergeCell ref="B30:C30"/>
    <mergeCell ref="B29:C29"/>
    <mergeCell ref="B31:C31"/>
    <mergeCell ref="B28:C28"/>
    <mergeCell ref="B32:C32"/>
    <mergeCell ref="B33:C3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3">
      <selection activeCell="C15" sqref="C15"/>
    </sheetView>
  </sheetViews>
  <sheetFormatPr defaultColWidth="9.140625" defaultRowHeight="12.75"/>
  <cols>
    <col min="1" max="1" width="23.8515625" style="0" customWidth="1"/>
    <col min="2" max="2" width="18.28125" style="0" customWidth="1"/>
    <col min="3" max="15" width="7.421875" style="0" customWidth="1"/>
  </cols>
  <sheetData>
    <row r="1" spans="1:15" ht="12.75">
      <c r="A1" s="73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2.75">
      <c r="A2" s="72" t="s">
        <v>4</v>
      </c>
      <c r="B2" s="72" t="s">
        <v>5</v>
      </c>
      <c r="C2" s="72" t="s">
        <v>68</v>
      </c>
      <c r="D2" s="72" t="s">
        <v>69</v>
      </c>
      <c r="E2" s="72" t="s">
        <v>70</v>
      </c>
      <c r="F2" s="72" t="s">
        <v>71</v>
      </c>
      <c r="G2" s="72" t="s">
        <v>72</v>
      </c>
      <c r="H2" s="72" t="s">
        <v>73</v>
      </c>
      <c r="I2" s="72" t="s">
        <v>74</v>
      </c>
      <c r="J2" s="72" t="s">
        <v>75</v>
      </c>
      <c r="K2" s="72" t="s">
        <v>76</v>
      </c>
      <c r="L2" s="72" t="s">
        <v>77</v>
      </c>
      <c r="M2" s="72" t="s">
        <v>79</v>
      </c>
      <c r="N2" s="72" t="s">
        <v>78</v>
      </c>
      <c r="O2" s="76" t="s">
        <v>9</v>
      </c>
    </row>
    <row r="3" spans="1:15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7"/>
    </row>
    <row r="4" spans="1:15" ht="12.75">
      <c r="A4" s="41" t="s">
        <v>136</v>
      </c>
      <c r="B4" s="41" t="s">
        <v>82</v>
      </c>
      <c r="C4" s="43" t="s">
        <v>129</v>
      </c>
      <c r="D4" s="42" t="s">
        <v>127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1" t="s">
        <v>137</v>
      </c>
      <c r="B5" s="41" t="s">
        <v>82</v>
      </c>
      <c r="C5" s="42" t="s">
        <v>122</v>
      </c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2.75">
      <c r="A6" s="41" t="s">
        <v>138</v>
      </c>
      <c r="B6" s="41" t="s">
        <v>82</v>
      </c>
      <c r="C6" s="42" t="s">
        <v>122</v>
      </c>
      <c r="D6" s="42"/>
      <c r="E6" s="43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1" t="s">
        <v>124</v>
      </c>
      <c r="B7" s="41" t="s">
        <v>125</v>
      </c>
      <c r="C7" s="43" t="s">
        <v>126</v>
      </c>
      <c r="D7" s="42" t="s">
        <v>127</v>
      </c>
      <c r="E7" s="43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2.75">
      <c r="A8" s="41" t="s">
        <v>128</v>
      </c>
      <c r="B8" s="41" t="s">
        <v>125</v>
      </c>
      <c r="C8" s="43" t="s">
        <v>122</v>
      </c>
      <c r="D8" s="42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2.75">
      <c r="A9" s="41" t="s">
        <v>132</v>
      </c>
      <c r="B9" s="41" t="s">
        <v>84</v>
      </c>
      <c r="C9" s="42" t="s">
        <v>122</v>
      </c>
      <c r="D9" s="42"/>
      <c r="E9" s="43" t="s">
        <v>122</v>
      </c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2.75">
      <c r="A10" s="41" t="s">
        <v>87</v>
      </c>
      <c r="B10" s="41" t="s">
        <v>84</v>
      </c>
      <c r="C10" s="42" t="s">
        <v>122</v>
      </c>
      <c r="D10" s="42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.75">
      <c r="A11" s="41" t="s">
        <v>134</v>
      </c>
      <c r="B11" s="41" t="s">
        <v>80</v>
      </c>
      <c r="C11" s="43" t="s">
        <v>122</v>
      </c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2.75">
      <c r="A12" s="41" t="s">
        <v>135</v>
      </c>
      <c r="B12" s="41" t="s">
        <v>80</v>
      </c>
      <c r="C12" s="43" t="s">
        <v>122</v>
      </c>
      <c r="D12" s="42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.75">
      <c r="A13" s="41" t="s">
        <v>131</v>
      </c>
      <c r="B13" s="41" t="s">
        <v>94</v>
      </c>
      <c r="C13" s="42" t="s">
        <v>122</v>
      </c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.75">
      <c r="A14" s="41" t="s">
        <v>133</v>
      </c>
      <c r="B14" s="41" t="s">
        <v>88</v>
      </c>
      <c r="C14" s="42" t="s">
        <v>122</v>
      </c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.75">
      <c r="A15" s="41" t="s">
        <v>90</v>
      </c>
      <c r="B15" s="41" t="s">
        <v>88</v>
      </c>
      <c r="C15" s="42" t="s">
        <v>122</v>
      </c>
      <c r="D15" s="42"/>
      <c r="E15" s="43" t="s">
        <v>122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.75">
      <c r="A16" s="41" t="s">
        <v>100</v>
      </c>
      <c r="B16" s="41" t="s">
        <v>98</v>
      </c>
      <c r="C16" s="42" t="s">
        <v>122</v>
      </c>
      <c r="D16" s="42"/>
      <c r="E16" s="43" t="s">
        <v>122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2.75">
      <c r="A17" s="41" t="s">
        <v>123</v>
      </c>
      <c r="B17" s="41" t="s">
        <v>98</v>
      </c>
      <c r="C17" s="42" t="s">
        <v>122</v>
      </c>
      <c r="D17" s="42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.75">
      <c r="A18" s="41" t="s">
        <v>92</v>
      </c>
      <c r="B18" s="41" t="s">
        <v>42</v>
      </c>
      <c r="C18" s="42" t="s">
        <v>122</v>
      </c>
      <c r="D18" s="42"/>
      <c r="E18" s="43" t="s">
        <v>122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41" t="s">
        <v>91</v>
      </c>
      <c r="B19" s="41" t="s">
        <v>42</v>
      </c>
      <c r="C19" s="42" t="s">
        <v>129</v>
      </c>
      <c r="D19" s="42" t="s">
        <v>127</v>
      </c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2.75">
      <c r="A20" s="41" t="s">
        <v>130</v>
      </c>
      <c r="B20" s="41" t="s">
        <v>42</v>
      </c>
      <c r="C20" s="42" t="s">
        <v>122</v>
      </c>
      <c r="D20" s="42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.75">
      <c r="A21" s="41" t="s">
        <v>160</v>
      </c>
      <c r="B21" s="41" t="s">
        <v>102</v>
      </c>
      <c r="C21" s="42" t="s">
        <v>161</v>
      </c>
      <c r="D21" s="42"/>
      <c r="E21" s="43" t="s">
        <v>122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.75">
      <c r="A22" s="41" t="s">
        <v>103</v>
      </c>
      <c r="B22" s="41" t="s">
        <v>102</v>
      </c>
      <c r="C22" s="42"/>
      <c r="D22" s="42"/>
      <c r="E22" s="43" t="s">
        <v>122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.75">
      <c r="A23" s="41" t="s">
        <v>162</v>
      </c>
      <c r="B23" s="41" t="s">
        <v>102</v>
      </c>
      <c r="C23" s="42"/>
      <c r="D23" s="42"/>
      <c r="E23" s="43" t="s">
        <v>122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.75">
      <c r="A24" s="41" t="s">
        <v>163</v>
      </c>
      <c r="B24" s="41" t="s">
        <v>102</v>
      </c>
      <c r="C24" s="42"/>
      <c r="D24" s="42"/>
      <c r="E24" s="43" t="s">
        <v>126</v>
      </c>
      <c r="F24" s="44" t="s">
        <v>127</v>
      </c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2.75">
      <c r="A25" s="41" t="s">
        <v>164</v>
      </c>
      <c r="B25" s="41" t="s">
        <v>125</v>
      </c>
      <c r="C25" s="42"/>
      <c r="D25" s="42"/>
      <c r="E25" s="43" t="s">
        <v>122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.75">
      <c r="A26" s="41" t="s">
        <v>81</v>
      </c>
      <c r="B26" s="41" t="s">
        <v>80</v>
      </c>
      <c r="C26" s="42"/>
      <c r="D26" s="42"/>
      <c r="E26" s="43" t="s">
        <v>122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.75">
      <c r="A27" s="41" t="s">
        <v>165</v>
      </c>
      <c r="B27" s="41" t="s">
        <v>80</v>
      </c>
      <c r="C27" s="42"/>
      <c r="D27" s="42"/>
      <c r="E27" s="43" t="s">
        <v>122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.75">
      <c r="A28" s="41" t="s">
        <v>166</v>
      </c>
      <c r="B28" s="41" t="s">
        <v>105</v>
      </c>
      <c r="C28" s="42"/>
      <c r="D28" s="42"/>
      <c r="E28" s="43" t="s">
        <v>122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.75">
      <c r="A29" s="41" t="s">
        <v>106</v>
      </c>
      <c r="B29" s="41" t="s">
        <v>105</v>
      </c>
      <c r="C29" s="42"/>
      <c r="D29" s="42"/>
      <c r="E29" s="43" t="s">
        <v>122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.75">
      <c r="A30" s="41" t="s">
        <v>167</v>
      </c>
      <c r="B30" s="41" t="s">
        <v>94</v>
      </c>
      <c r="C30" s="42"/>
      <c r="D30" s="42"/>
      <c r="E30" s="43" t="s">
        <v>122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41" t="s">
        <v>168</v>
      </c>
      <c r="B31" s="41" t="s">
        <v>109</v>
      </c>
      <c r="C31" s="42"/>
      <c r="D31" s="42"/>
      <c r="E31" s="43" t="s">
        <v>122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.75">
      <c r="A32" s="41" t="s">
        <v>169</v>
      </c>
      <c r="B32" s="41" t="s">
        <v>84</v>
      </c>
      <c r="C32" s="42"/>
      <c r="D32" s="42"/>
      <c r="E32" s="43" t="s">
        <v>122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.75">
      <c r="A33" s="41" t="s">
        <v>93</v>
      </c>
      <c r="B33" s="41" t="s">
        <v>42</v>
      </c>
      <c r="C33" s="42"/>
      <c r="D33" s="42"/>
      <c r="E33" s="43" t="s">
        <v>122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 t="s">
        <v>170</v>
      </c>
      <c r="B34" s="41" t="s">
        <v>42</v>
      </c>
      <c r="C34" s="42"/>
      <c r="D34" s="42"/>
      <c r="E34" s="43" t="s">
        <v>122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 t="s">
        <v>171</v>
      </c>
      <c r="B35" s="41" t="s">
        <v>88</v>
      </c>
      <c r="C35" s="42"/>
      <c r="D35" s="42"/>
      <c r="E35" s="43" t="s">
        <v>122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 t="s">
        <v>172</v>
      </c>
      <c r="B36" s="41" t="s">
        <v>88</v>
      </c>
      <c r="C36" s="42"/>
      <c r="D36" s="42"/>
      <c r="E36" s="43" t="s">
        <v>122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>
      <c r="A39" s="4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.75">
      <c r="A40" s="4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.75">
      <c r="A41" s="41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.75">
      <c r="A42" s="4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.75">
      <c r="A43" s="41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2.75">
      <c r="A44" s="41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2.75">
      <c r="A45" s="41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</sheetData>
  <sheetProtection/>
  <mergeCells count="16">
    <mergeCell ref="A1:O1"/>
    <mergeCell ref="J2:J3"/>
    <mergeCell ref="K2:K3"/>
    <mergeCell ref="L2:L3"/>
    <mergeCell ref="N2:N3"/>
    <mergeCell ref="O2:O3"/>
    <mergeCell ref="M2:M3"/>
    <mergeCell ref="A2:A3"/>
    <mergeCell ref="D2:D3"/>
    <mergeCell ref="E2:E3"/>
    <mergeCell ref="B2:B3"/>
    <mergeCell ref="C2:C3"/>
    <mergeCell ref="H2:H3"/>
    <mergeCell ref="I2:I3"/>
    <mergeCell ref="F2:F3"/>
    <mergeCell ref="G2:G3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WAY</cp:lastModifiedBy>
  <cp:lastPrinted>2011-09-21T13:24:06Z</cp:lastPrinted>
  <dcterms:created xsi:type="dcterms:W3CDTF">2005-02-02T18:17:44Z</dcterms:created>
  <dcterms:modified xsi:type="dcterms:W3CDTF">2011-09-23T11:30:35Z</dcterms:modified>
  <cp:category/>
  <cp:version/>
  <cp:contentType/>
  <cp:contentStatus/>
</cp:coreProperties>
</file>