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0"/>
  </bookViews>
  <sheets>
    <sheet name="1º Fase" sheetId="1" r:id="rId1"/>
    <sheet name="2º Fase" sheetId="2" r:id="rId2"/>
    <sheet name="Artilheiros" sheetId="3" r:id="rId3"/>
    <sheet name="Tabela de Pontos" sheetId="4" r:id="rId4"/>
    <sheet name="Cartões" sheetId="5" r:id="rId5"/>
  </sheets>
  <definedNames/>
  <calcPr fullCalcOnLoad="1"/>
</workbook>
</file>

<file path=xl/sharedStrings.xml><?xml version="1.0" encoding="utf-8"?>
<sst xmlns="http://schemas.openxmlformats.org/spreadsheetml/2006/main" count="327" uniqueCount="143">
  <si>
    <t>Chave A</t>
  </si>
  <si>
    <t>x</t>
  </si>
  <si>
    <t>Gols Marcados</t>
  </si>
  <si>
    <t>Gols Sofridos</t>
  </si>
  <si>
    <t>TABELA DE PONTOS</t>
  </si>
  <si>
    <t>Artilheiros</t>
  </si>
  <si>
    <t>Atleta</t>
  </si>
  <si>
    <t>Equipe</t>
  </si>
  <si>
    <t>N.º de Gols</t>
  </si>
  <si>
    <t>Controle de Cartões Amarelos e Vermelhos</t>
  </si>
  <si>
    <t>RESULTADOS DOS JOGOS</t>
  </si>
  <si>
    <t>Hora</t>
  </si>
  <si>
    <t>Final</t>
  </si>
  <si>
    <t>Saldo de Gols</t>
  </si>
  <si>
    <t>N.º de Jogos</t>
  </si>
  <si>
    <t>Vitórias</t>
  </si>
  <si>
    <t>Empates</t>
  </si>
  <si>
    <t>Derotas</t>
  </si>
  <si>
    <t>Pontos Ganhos</t>
  </si>
  <si>
    <t>Pontos Perdidos</t>
  </si>
  <si>
    <t>Pontos</t>
  </si>
  <si>
    <t>Dia</t>
  </si>
  <si>
    <t>Bonetti</t>
  </si>
  <si>
    <t>Posição</t>
  </si>
  <si>
    <t>N.º de Vitórias</t>
  </si>
  <si>
    <t>N.º de Empates</t>
  </si>
  <si>
    <t>N.º de Derrotas</t>
  </si>
  <si>
    <t>1º</t>
  </si>
  <si>
    <t>2º</t>
  </si>
  <si>
    <t>3º</t>
  </si>
  <si>
    <t>4º</t>
  </si>
  <si>
    <t>5º</t>
  </si>
  <si>
    <t>6º</t>
  </si>
  <si>
    <t>7º</t>
  </si>
  <si>
    <t>Emeve</t>
  </si>
  <si>
    <t>8º</t>
  </si>
  <si>
    <t>Padaria Neno</t>
  </si>
  <si>
    <t>Barra da Anta</t>
  </si>
  <si>
    <t>Conf. Duca</t>
  </si>
  <si>
    <t>Lavação Boitense</t>
  </si>
  <si>
    <t>Com. Oliveira</t>
  </si>
  <si>
    <t>Santos e Amigos</t>
  </si>
  <si>
    <t>Bagatolli</t>
  </si>
  <si>
    <t>CHAVE A</t>
  </si>
  <si>
    <t>CHAVE B</t>
  </si>
  <si>
    <t>Nova Geração</t>
  </si>
  <si>
    <t>Taquarinha Cafusa</t>
  </si>
  <si>
    <t>Conf. Boaventura</t>
  </si>
  <si>
    <t>Delber</t>
  </si>
  <si>
    <t>Tifa</t>
  </si>
  <si>
    <t>Laklã-nõ</t>
  </si>
  <si>
    <t>Rainha do Vale II</t>
  </si>
  <si>
    <t>CAMPEONATO MUNICIPAL DE FUTEBOL DE AREIA DE 2012</t>
  </si>
  <si>
    <t>MASCULINO</t>
  </si>
  <si>
    <t>FEMININO</t>
  </si>
  <si>
    <t>Juventude Cafuza</t>
  </si>
  <si>
    <t>Arranca Toco</t>
  </si>
  <si>
    <t>Cravil</t>
  </si>
  <si>
    <t>Adrielli</t>
  </si>
  <si>
    <t>1º Rodada - Omério</t>
  </si>
  <si>
    <t>2º Rodada - Anta</t>
  </si>
  <si>
    <t>4º Rodada - Omério</t>
  </si>
  <si>
    <t>5º Rodada - Anta</t>
  </si>
  <si>
    <t>6º Rodada - Omério</t>
  </si>
  <si>
    <t>7º Rodada - Anta</t>
  </si>
  <si>
    <t>3º Rodada - Omério</t>
  </si>
  <si>
    <t>Chave B</t>
  </si>
  <si>
    <t xml:space="preserve">1ª Rodada </t>
  </si>
  <si>
    <t xml:space="preserve">2ª Rodada </t>
  </si>
  <si>
    <t xml:space="preserve">3ª Rodada </t>
  </si>
  <si>
    <t xml:space="preserve">4ª Rodada </t>
  </si>
  <si>
    <t xml:space="preserve">5ª Rodada </t>
  </si>
  <si>
    <t xml:space="preserve">6ª Rodada </t>
  </si>
  <si>
    <t xml:space="preserve">7ª Rodada </t>
  </si>
  <si>
    <t>Semi-Final</t>
  </si>
  <si>
    <t>Quartas de Final</t>
  </si>
  <si>
    <t>SANTOS E AMIGOS</t>
  </si>
  <si>
    <t>VILDO DOS SANTOS</t>
  </si>
  <si>
    <t>VILSON DOS SANTOS</t>
  </si>
  <si>
    <t>GIONEI OLIANI</t>
  </si>
  <si>
    <t>BAGATOLLI</t>
  </si>
  <si>
    <t>DIQUERSON</t>
  </si>
  <si>
    <t>CLAUDEMIR</t>
  </si>
  <si>
    <t>CARLOS</t>
  </si>
  <si>
    <t>LÂKLA-NÕ</t>
  </si>
  <si>
    <t>WILLIAN DASILVA</t>
  </si>
  <si>
    <t>DOUGLAS POPÓ</t>
  </si>
  <si>
    <t>JOÃO MONCRIN</t>
  </si>
  <si>
    <t>ATILA PATÉ</t>
  </si>
  <si>
    <t xml:space="preserve">ITAMAR </t>
  </si>
  <si>
    <t>RAINHA DO VALE II</t>
  </si>
  <si>
    <t>ROBERTO DA SILVA</t>
  </si>
  <si>
    <t>LAVAÇÃO BOITENSE</t>
  </si>
  <si>
    <t>ALEXANDRE SIQUEIRA</t>
  </si>
  <si>
    <t>DIEGO OLIANO</t>
  </si>
  <si>
    <t>COM. OLIVEIRA</t>
  </si>
  <si>
    <t>JONAS SIQUEIRA</t>
  </si>
  <si>
    <t>ROGERIO FUSINATO</t>
  </si>
  <si>
    <t>BARRA DA ANTA</t>
  </si>
  <si>
    <t>GILSON LEHMPKUL</t>
  </si>
  <si>
    <t>CONF. DUCA</t>
  </si>
  <si>
    <t>EDUARDO</t>
  </si>
  <si>
    <t>ADRIANO</t>
  </si>
  <si>
    <t>CONF.BOAVENTURA</t>
  </si>
  <si>
    <t>RODRIGO</t>
  </si>
  <si>
    <t>JOSEMAR</t>
  </si>
  <si>
    <t>EMEVE</t>
  </si>
  <si>
    <t>EVERTON SANDRI</t>
  </si>
  <si>
    <t>ITACIR ROBERTO</t>
  </si>
  <si>
    <t>PADARIA NENO</t>
  </si>
  <si>
    <t>EDSON CUNHA</t>
  </si>
  <si>
    <t>SANDRO MENEGUELLI</t>
  </si>
  <si>
    <t>BONETTI</t>
  </si>
  <si>
    <t>JUCEMAR DEGRACIA</t>
  </si>
  <si>
    <t>NOVA GERAÇÃO</t>
  </si>
  <si>
    <t>ELITON</t>
  </si>
  <si>
    <t>FABIO VICENTE</t>
  </si>
  <si>
    <t>CARLOS ZANDONAI</t>
  </si>
  <si>
    <t>TAQUARINHA CAFUS</t>
  </si>
  <si>
    <t>GILVANO DA PENHA</t>
  </si>
  <si>
    <t>LEONIR DA PENHA</t>
  </si>
  <si>
    <t>JOSELINO</t>
  </si>
  <si>
    <t>JOCIEL</t>
  </si>
  <si>
    <t>DELBER AUTOM.</t>
  </si>
  <si>
    <t>JARDEL PEDRO</t>
  </si>
  <si>
    <t>JUAREZ DE GRACIA</t>
  </si>
  <si>
    <t>MAICON GONÇALVES</t>
  </si>
  <si>
    <t>EDUARDO PEREIRA</t>
  </si>
  <si>
    <t>TIFA</t>
  </si>
  <si>
    <t>DIONATNA DA SILVA</t>
  </si>
  <si>
    <t>LUIZ TORIANI</t>
  </si>
  <si>
    <t>LOURISVALDO DOS SANTOS</t>
  </si>
  <si>
    <t>A</t>
  </si>
  <si>
    <t>RODRIGO JACINTO</t>
  </si>
  <si>
    <t>JAIR DE SOUZA</t>
  </si>
  <si>
    <t>DIEGO BUENO</t>
  </si>
  <si>
    <t xml:space="preserve">CONF. DUCA </t>
  </si>
  <si>
    <t>GEOVANI</t>
  </si>
  <si>
    <t>JOELMIR</t>
  </si>
  <si>
    <t>LUIS CARLOS DA SILVA</t>
  </si>
  <si>
    <t>MAICON FERRARI</t>
  </si>
  <si>
    <t>TAQUARINHA CAFUSA</t>
  </si>
  <si>
    <t>JEAN SIMÃO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</si>
</sst>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4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lightTrellis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20" fontId="1" fillId="0" borderId="12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14" fontId="4" fillId="0" borderId="15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0" xfId="0" applyFont="1" applyAlignment="1">
      <alignment horizontal="left"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0" fontId="8" fillId="0" borderId="0" xfId="0" applyNumberFormat="1" applyFont="1" applyBorder="1" applyAlignment="1">
      <alignment horizontal="center"/>
    </xf>
    <xf numFmtId="20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" fillId="36" borderId="14" xfId="0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PageLayoutView="0" workbookViewId="0" topLeftCell="A4">
      <selection activeCell="I24" sqref="I24"/>
    </sheetView>
  </sheetViews>
  <sheetFormatPr defaultColWidth="9.140625" defaultRowHeight="12.75"/>
  <cols>
    <col min="1" max="1" width="6.8515625" style="2" bestFit="1" customWidth="1"/>
    <col min="2" max="2" width="17.00390625" style="1" customWidth="1"/>
    <col min="3" max="3" width="3.8515625" style="1" customWidth="1"/>
    <col min="4" max="4" width="1.8515625" style="1" bestFit="1" customWidth="1"/>
    <col min="5" max="5" width="3.8515625" style="1" customWidth="1"/>
    <col min="6" max="6" width="17.00390625" style="1" customWidth="1"/>
    <col min="7" max="7" width="4.00390625" style="16" customWidth="1"/>
    <col min="8" max="8" width="6.8515625" style="2" bestFit="1" customWidth="1"/>
    <col min="9" max="9" width="17.00390625" style="1" customWidth="1"/>
    <col min="10" max="10" width="3.8515625" style="1" customWidth="1"/>
    <col min="11" max="11" width="2.00390625" style="1" bestFit="1" customWidth="1"/>
    <col min="12" max="12" width="3.8515625" style="1" customWidth="1"/>
    <col min="13" max="13" width="17.57421875" style="1" customWidth="1"/>
    <col min="14" max="14" width="12.00390625" style="1" bestFit="1" customWidth="1"/>
    <col min="15" max="15" width="3.8515625" style="1" customWidth="1"/>
    <col min="16" max="16" width="3.00390625" style="1" customWidth="1"/>
    <col min="17" max="17" width="3.8515625" style="1" customWidth="1"/>
    <col min="18" max="18" width="12.28125" style="1" bestFit="1" customWidth="1"/>
    <col min="19" max="19" width="9.421875" style="1" customWidth="1"/>
    <col min="20" max="20" width="7.8515625" style="1" bestFit="1" customWidth="1"/>
    <col min="21" max="21" width="11.8515625" style="1" bestFit="1" customWidth="1"/>
    <col min="22" max="22" width="3.8515625" style="1" customWidth="1"/>
    <col min="23" max="23" width="3.00390625" style="1" customWidth="1"/>
    <col min="24" max="24" width="3.8515625" style="1" customWidth="1"/>
    <col min="25" max="25" width="12.00390625" style="1" bestFit="1" customWidth="1"/>
    <col min="26" max="16384" width="9.140625" style="1" customWidth="1"/>
  </cols>
  <sheetData>
    <row r="1" spans="1:13" ht="12.75">
      <c r="A1" s="50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ht="12.75">
      <c r="A2" s="53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2.75">
      <c r="A4" s="13"/>
      <c r="B4" s="60" t="s">
        <v>53</v>
      </c>
      <c r="C4" s="61"/>
      <c r="D4" s="61"/>
      <c r="E4" s="61"/>
      <c r="F4" s="61"/>
      <c r="G4" s="61"/>
      <c r="H4" s="61"/>
      <c r="I4" s="64" t="s">
        <v>54</v>
      </c>
      <c r="J4" s="64"/>
      <c r="K4" s="64"/>
      <c r="L4" s="64"/>
      <c r="M4" s="15"/>
    </row>
    <row r="5" spans="1:13" ht="12.75">
      <c r="A5" s="6"/>
      <c r="B5" s="56" t="s">
        <v>43</v>
      </c>
      <c r="C5" s="56"/>
      <c r="D5" s="56"/>
      <c r="E5" s="56"/>
      <c r="F5" s="60" t="s">
        <v>44</v>
      </c>
      <c r="G5" s="61"/>
      <c r="H5" s="61"/>
      <c r="I5" s="64"/>
      <c r="J5" s="64"/>
      <c r="K5" s="64"/>
      <c r="L5" s="64"/>
      <c r="M5" s="17"/>
    </row>
    <row r="6" spans="1:13" ht="12.75">
      <c r="A6" s="6"/>
      <c r="B6" s="57" t="s">
        <v>22</v>
      </c>
      <c r="C6" s="58"/>
      <c r="D6" s="58"/>
      <c r="E6" s="59"/>
      <c r="F6" s="62" t="s">
        <v>46</v>
      </c>
      <c r="G6" s="63"/>
      <c r="H6" s="63"/>
      <c r="I6" s="65" t="s">
        <v>55</v>
      </c>
      <c r="J6" s="66"/>
      <c r="K6" s="66"/>
      <c r="L6" s="67"/>
      <c r="M6" s="17"/>
    </row>
    <row r="7" spans="1:13" ht="12.75">
      <c r="A7" s="6"/>
      <c r="B7" s="57" t="s">
        <v>36</v>
      </c>
      <c r="C7" s="58"/>
      <c r="D7" s="58"/>
      <c r="E7" s="59"/>
      <c r="F7" s="57" t="s">
        <v>45</v>
      </c>
      <c r="G7" s="58"/>
      <c r="H7" s="58"/>
      <c r="I7" s="65" t="s">
        <v>58</v>
      </c>
      <c r="J7" s="66"/>
      <c r="K7" s="66"/>
      <c r="L7" s="67"/>
      <c r="M7" s="17"/>
    </row>
    <row r="8" spans="1:13" ht="12.75">
      <c r="A8" s="6"/>
      <c r="B8" s="57" t="s">
        <v>37</v>
      </c>
      <c r="C8" s="58"/>
      <c r="D8" s="58"/>
      <c r="E8" s="59"/>
      <c r="F8" s="57" t="s">
        <v>47</v>
      </c>
      <c r="G8" s="58"/>
      <c r="H8" s="58"/>
      <c r="I8" s="65" t="s">
        <v>56</v>
      </c>
      <c r="J8" s="66"/>
      <c r="K8" s="66"/>
      <c r="L8" s="67"/>
      <c r="M8" s="17"/>
    </row>
    <row r="9" spans="1:13" ht="12.75">
      <c r="A9" s="6"/>
      <c r="B9" s="57" t="s">
        <v>38</v>
      </c>
      <c r="C9" s="58"/>
      <c r="D9" s="58"/>
      <c r="E9" s="59"/>
      <c r="F9" s="57" t="s">
        <v>34</v>
      </c>
      <c r="G9" s="58"/>
      <c r="H9" s="58"/>
      <c r="I9" s="65" t="s">
        <v>57</v>
      </c>
      <c r="J9" s="66"/>
      <c r="K9" s="66"/>
      <c r="L9" s="67"/>
      <c r="M9" s="17"/>
    </row>
    <row r="10" spans="1:13" ht="12.75">
      <c r="A10" s="6"/>
      <c r="B10" s="57" t="s">
        <v>39</v>
      </c>
      <c r="C10" s="58"/>
      <c r="D10" s="58"/>
      <c r="E10" s="59"/>
      <c r="F10" s="57" t="s">
        <v>48</v>
      </c>
      <c r="G10" s="58"/>
      <c r="H10" s="58"/>
      <c r="I10" s="57"/>
      <c r="J10" s="58"/>
      <c r="K10" s="58"/>
      <c r="L10" s="59"/>
      <c r="M10" s="17"/>
    </row>
    <row r="11" spans="1:13" ht="12.75">
      <c r="A11" s="6"/>
      <c r="B11" s="57" t="s">
        <v>40</v>
      </c>
      <c r="C11" s="58"/>
      <c r="D11" s="58"/>
      <c r="E11" s="59"/>
      <c r="F11" s="57" t="s">
        <v>49</v>
      </c>
      <c r="G11" s="58"/>
      <c r="H11" s="58"/>
      <c r="I11" s="57"/>
      <c r="J11" s="58"/>
      <c r="K11" s="58"/>
      <c r="L11" s="59"/>
      <c r="M11" s="17"/>
    </row>
    <row r="12" spans="1:13" ht="12.75">
      <c r="A12" s="6"/>
      <c r="B12" s="57" t="s">
        <v>41</v>
      </c>
      <c r="C12" s="58"/>
      <c r="D12" s="58"/>
      <c r="E12" s="59"/>
      <c r="F12" s="57" t="s">
        <v>50</v>
      </c>
      <c r="G12" s="58"/>
      <c r="H12" s="58"/>
      <c r="I12" s="57"/>
      <c r="J12" s="58"/>
      <c r="K12" s="58"/>
      <c r="L12" s="59"/>
      <c r="M12" s="17"/>
    </row>
    <row r="13" spans="1:13" ht="12.75">
      <c r="A13" s="6"/>
      <c r="B13" s="68" t="s">
        <v>42</v>
      </c>
      <c r="C13" s="69"/>
      <c r="D13" s="69"/>
      <c r="E13" s="70"/>
      <c r="F13" s="68" t="s">
        <v>51</v>
      </c>
      <c r="G13" s="69"/>
      <c r="H13" s="69"/>
      <c r="I13" s="68"/>
      <c r="J13" s="69"/>
      <c r="K13" s="69"/>
      <c r="L13" s="70"/>
      <c r="M13" s="17"/>
    </row>
    <row r="14" spans="1:13" ht="12.75">
      <c r="A14" s="6"/>
      <c r="B14" s="16"/>
      <c r="C14" s="16"/>
      <c r="D14" s="16"/>
      <c r="E14" s="16"/>
      <c r="F14" s="16"/>
      <c r="H14" s="7"/>
      <c r="I14" s="16"/>
      <c r="J14" s="16"/>
      <c r="K14" s="16"/>
      <c r="L14" s="16"/>
      <c r="M14" s="17"/>
    </row>
    <row r="15" spans="1:13" ht="12.75">
      <c r="A15" s="13" t="s">
        <v>11</v>
      </c>
      <c r="B15" s="19" t="s">
        <v>59</v>
      </c>
      <c r="C15" s="19"/>
      <c r="D15" s="16"/>
      <c r="E15" s="19" t="s">
        <v>21</v>
      </c>
      <c r="F15" s="25">
        <v>41098</v>
      </c>
      <c r="H15" s="14" t="s">
        <v>11</v>
      </c>
      <c r="I15" s="19" t="s">
        <v>59</v>
      </c>
      <c r="J15" s="19"/>
      <c r="K15" s="16"/>
      <c r="L15" s="19" t="s">
        <v>21</v>
      </c>
      <c r="M15" s="24">
        <v>41098</v>
      </c>
    </row>
    <row r="16" spans="1:13" ht="12.75">
      <c r="A16" s="20">
        <v>0.3819444444444444</v>
      </c>
      <c r="B16" s="16" t="str">
        <f>B7</f>
        <v>Padaria Neno</v>
      </c>
      <c r="C16" s="4">
        <v>3</v>
      </c>
      <c r="D16" s="7" t="s">
        <v>1</v>
      </c>
      <c r="E16" s="4">
        <v>3</v>
      </c>
      <c r="F16" s="16" t="str">
        <f>B6</f>
        <v>Bonetti</v>
      </c>
      <c r="H16" s="21">
        <v>0.3541666666666667</v>
      </c>
      <c r="I16" s="16" t="str">
        <f>F7</f>
        <v>Nova Geração</v>
      </c>
      <c r="J16" s="4">
        <v>4</v>
      </c>
      <c r="K16" s="7" t="s">
        <v>1</v>
      </c>
      <c r="L16" s="4">
        <v>6</v>
      </c>
      <c r="M16" s="17" t="str">
        <f>F6</f>
        <v>Taquarinha Cafusa</v>
      </c>
    </row>
    <row r="17" spans="1:13" ht="12.75">
      <c r="A17" s="20">
        <v>0.4444444444444444</v>
      </c>
      <c r="B17" s="16" t="str">
        <f>B8</f>
        <v>Barra da Anta</v>
      </c>
      <c r="C17" s="5">
        <v>4</v>
      </c>
      <c r="D17" s="7" t="s">
        <v>1</v>
      </c>
      <c r="E17" s="5">
        <v>2</v>
      </c>
      <c r="F17" s="16" t="str">
        <f>B9</f>
        <v>Conf. Duca</v>
      </c>
      <c r="H17" s="21">
        <v>0.40972222222222227</v>
      </c>
      <c r="I17" s="16" t="str">
        <f>F8</f>
        <v>Conf. Boaventura</v>
      </c>
      <c r="J17" s="5">
        <v>3</v>
      </c>
      <c r="K17" s="7" t="s">
        <v>1</v>
      </c>
      <c r="L17" s="5">
        <v>7</v>
      </c>
      <c r="M17" s="17" t="str">
        <f>F9</f>
        <v>Emeve</v>
      </c>
    </row>
    <row r="18" spans="1:13" ht="12.75">
      <c r="A18" s="20">
        <v>0.5416666666666666</v>
      </c>
      <c r="B18" s="16" t="str">
        <f>B10</f>
        <v>Lavação Boitense</v>
      </c>
      <c r="C18" s="5">
        <v>2</v>
      </c>
      <c r="D18" s="7" t="s">
        <v>1</v>
      </c>
      <c r="E18" s="5">
        <v>4</v>
      </c>
      <c r="F18" s="16" t="str">
        <f>B11</f>
        <v>Com. Oliveira</v>
      </c>
      <c r="H18" s="21">
        <v>0.47222222222222227</v>
      </c>
      <c r="I18" s="16" t="str">
        <f>F10</f>
        <v>Delber</v>
      </c>
      <c r="J18" s="5">
        <v>8</v>
      </c>
      <c r="K18" s="7" t="s">
        <v>1</v>
      </c>
      <c r="L18" s="5">
        <v>5</v>
      </c>
      <c r="M18" s="17" t="str">
        <f>F11</f>
        <v>Tifa</v>
      </c>
    </row>
    <row r="19" spans="1:13" ht="12.75">
      <c r="A19" s="20">
        <v>0.5972222222222222</v>
      </c>
      <c r="B19" s="16" t="str">
        <f>B12</f>
        <v>Santos e Amigos</v>
      </c>
      <c r="C19" s="5">
        <v>4</v>
      </c>
      <c r="D19" s="7" t="s">
        <v>1</v>
      </c>
      <c r="E19" s="5">
        <v>3</v>
      </c>
      <c r="F19" s="16" t="str">
        <f>B13</f>
        <v>Bagatolli</v>
      </c>
      <c r="H19" s="21">
        <v>0.5694444444444444</v>
      </c>
      <c r="I19" s="16" t="str">
        <f>F12</f>
        <v>Laklã-nõ</v>
      </c>
      <c r="J19" s="5">
        <v>14</v>
      </c>
      <c r="K19" s="7" t="s">
        <v>1</v>
      </c>
      <c r="L19" s="5">
        <v>1</v>
      </c>
      <c r="M19" s="17" t="str">
        <f>F13</f>
        <v>Rainha do Vale II</v>
      </c>
    </row>
    <row r="20" spans="1:13" ht="12.75">
      <c r="A20" s="6"/>
      <c r="B20" s="16"/>
      <c r="C20" s="16"/>
      <c r="D20" s="16"/>
      <c r="E20" s="16"/>
      <c r="F20" s="16"/>
      <c r="H20" s="7"/>
      <c r="I20" s="16"/>
      <c r="J20" s="16"/>
      <c r="K20" s="16"/>
      <c r="L20" s="16"/>
      <c r="M20" s="17"/>
    </row>
    <row r="21" spans="1:13" ht="12.75">
      <c r="A21" s="6"/>
      <c r="B21" s="16"/>
      <c r="C21" s="16"/>
      <c r="D21" s="16"/>
      <c r="E21" s="16"/>
      <c r="F21" s="16"/>
      <c r="H21" s="7"/>
      <c r="I21" s="16"/>
      <c r="J21" s="16"/>
      <c r="K21" s="16"/>
      <c r="L21" s="16"/>
      <c r="M21" s="17"/>
    </row>
    <row r="22" spans="1:13" ht="12.75">
      <c r="A22" s="13" t="s">
        <v>11</v>
      </c>
      <c r="B22" s="19" t="s">
        <v>60</v>
      </c>
      <c r="C22" s="19"/>
      <c r="D22" s="16"/>
      <c r="E22" s="19" t="s">
        <v>21</v>
      </c>
      <c r="F22" s="25">
        <v>41105</v>
      </c>
      <c r="H22" s="14" t="s">
        <v>11</v>
      </c>
      <c r="I22" s="19" t="s">
        <v>60</v>
      </c>
      <c r="J22" s="19"/>
      <c r="K22" s="16"/>
      <c r="L22" s="19" t="s">
        <v>21</v>
      </c>
      <c r="M22" s="24">
        <v>41105</v>
      </c>
    </row>
    <row r="23" spans="1:13" ht="12.75">
      <c r="A23" s="20">
        <v>0.3541666666666667</v>
      </c>
      <c r="B23" s="16" t="str">
        <f>B8</f>
        <v>Barra da Anta</v>
      </c>
      <c r="C23" s="4"/>
      <c r="D23" s="7" t="s">
        <v>1</v>
      </c>
      <c r="E23" s="4"/>
      <c r="F23" s="16" t="str">
        <f>B13</f>
        <v>Bagatolli</v>
      </c>
      <c r="H23" s="21">
        <v>0.3819444444444444</v>
      </c>
      <c r="I23" s="16" t="str">
        <f>F8</f>
        <v>Conf. Boaventura</v>
      </c>
      <c r="J23" s="4"/>
      <c r="K23" s="7" t="s">
        <v>1</v>
      </c>
      <c r="L23" s="4"/>
      <c r="M23" s="17" t="str">
        <f>F13</f>
        <v>Rainha do Vale II</v>
      </c>
    </row>
    <row r="24" spans="1:13" ht="12.75">
      <c r="A24" s="20">
        <v>0.40972222222222227</v>
      </c>
      <c r="B24" s="16" t="str">
        <f>B7</f>
        <v>Padaria Neno</v>
      </c>
      <c r="C24" s="4"/>
      <c r="D24" s="7" t="s">
        <v>1</v>
      </c>
      <c r="E24" s="4"/>
      <c r="F24" s="16" t="str">
        <f>B10</f>
        <v>Lavação Boitense</v>
      </c>
      <c r="H24" s="40">
        <v>0.4444444444444444</v>
      </c>
      <c r="I24" s="43" t="str">
        <f>I6</f>
        <v>Juventude Cafuza</v>
      </c>
      <c r="J24" s="39"/>
      <c r="K24" s="14" t="s">
        <v>1</v>
      </c>
      <c r="L24" s="39"/>
      <c r="M24" s="44" t="str">
        <f>I7</f>
        <v>Adrielli</v>
      </c>
    </row>
    <row r="25" spans="1:13" ht="12.75">
      <c r="A25" s="20">
        <v>0.47222222222222227</v>
      </c>
      <c r="B25" s="16" t="str">
        <f>B9</f>
        <v>Conf. Duca</v>
      </c>
      <c r="C25" s="5"/>
      <c r="D25" s="7" t="s">
        <v>1</v>
      </c>
      <c r="E25" s="5"/>
      <c r="F25" s="16" t="str">
        <f>B12</f>
        <v>Santos e Amigos</v>
      </c>
      <c r="H25" s="21">
        <v>0.5416666666666666</v>
      </c>
      <c r="I25" s="16" t="str">
        <f>F7</f>
        <v>Nova Geração</v>
      </c>
      <c r="J25" s="4"/>
      <c r="K25" s="7" t="s">
        <v>1</v>
      </c>
      <c r="L25" s="4"/>
      <c r="M25" s="17" t="str">
        <f>F10</f>
        <v>Delber</v>
      </c>
    </row>
    <row r="26" spans="1:13" ht="12.75">
      <c r="A26" s="20">
        <v>0.5694444444444444</v>
      </c>
      <c r="B26" s="16" t="str">
        <f>B6</f>
        <v>Bonetti</v>
      </c>
      <c r="C26" s="4"/>
      <c r="D26" s="7" t="s">
        <v>1</v>
      </c>
      <c r="E26" s="4"/>
      <c r="F26" s="16" t="str">
        <f>B11</f>
        <v>Com. Oliveira</v>
      </c>
      <c r="H26" s="21">
        <v>0.625</v>
      </c>
      <c r="I26" s="16" t="str">
        <f>F9</f>
        <v>Emeve</v>
      </c>
      <c r="J26" s="5"/>
      <c r="K26" s="7" t="s">
        <v>1</v>
      </c>
      <c r="L26" s="5"/>
      <c r="M26" s="17" t="str">
        <f>F12</f>
        <v>Laklã-nõ</v>
      </c>
    </row>
    <row r="27" spans="1:13" ht="12.75">
      <c r="A27" s="41">
        <v>0.5972222222222222</v>
      </c>
      <c r="B27" s="43" t="str">
        <f>I8</f>
        <v>Arranca Toco</v>
      </c>
      <c r="C27" s="46"/>
      <c r="D27" s="42" t="s">
        <v>1</v>
      </c>
      <c r="E27" s="46"/>
      <c r="F27" s="43" t="str">
        <f>I9</f>
        <v>Cravil</v>
      </c>
      <c r="H27" s="21">
        <v>0.6527777777777778</v>
      </c>
      <c r="I27" s="16" t="str">
        <f>F6</f>
        <v>Taquarinha Cafusa</v>
      </c>
      <c r="J27" s="4"/>
      <c r="K27" s="7" t="s">
        <v>1</v>
      </c>
      <c r="L27" s="4"/>
      <c r="M27" s="17" t="str">
        <f>F11</f>
        <v>Tifa</v>
      </c>
    </row>
    <row r="28" spans="1:13" ht="12.75">
      <c r="A28" s="6"/>
      <c r="B28" s="16"/>
      <c r="C28" s="16"/>
      <c r="D28" s="16"/>
      <c r="E28" s="16"/>
      <c r="F28" s="16"/>
      <c r="H28" s="16"/>
      <c r="I28" s="16"/>
      <c r="J28" s="16"/>
      <c r="K28" s="16"/>
      <c r="L28" s="16"/>
      <c r="M28" s="17"/>
    </row>
    <row r="29" spans="1:13" ht="12.75">
      <c r="A29" s="6"/>
      <c r="B29" s="16"/>
      <c r="C29" s="16"/>
      <c r="D29" s="16"/>
      <c r="E29" s="16"/>
      <c r="F29" s="16"/>
      <c r="H29" s="7"/>
      <c r="I29" s="16"/>
      <c r="J29" s="16"/>
      <c r="K29" s="16"/>
      <c r="L29" s="16"/>
      <c r="M29" s="17"/>
    </row>
    <row r="30" spans="1:13" ht="12.75">
      <c r="A30" s="13" t="s">
        <v>11</v>
      </c>
      <c r="B30" s="19" t="s">
        <v>65</v>
      </c>
      <c r="C30" s="19"/>
      <c r="D30" s="16"/>
      <c r="E30" s="19" t="s">
        <v>21</v>
      </c>
      <c r="F30" s="25">
        <v>41119</v>
      </c>
      <c r="H30" s="14" t="s">
        <v>11</v>
      </c>
      <c r="I30" s="19" t="s">
        <v>65</v>
      </c>
      <c r="J30" s="19"/>
      <c r="K30" s="16"/>
      <c r="L30" s="19" t="s">
        <v>21</v>
      </c>
      <c r="M30" s="24">
        <v>41119</v>
      </c>
    </row>
    <row r="31" spans="1:13" ht="12.75">
      <c r="A31" s="20">
        <v>0.3819444444444444</v>
      </c>
      <c r="B31" s="16" t="str">
        <f>B13</f>
        <v>Bagatolli</v>
      </c>
      <c r="C31" s="4"/>
      <c r="D31" s="7" t="s">
        <v>1</v>
      </c>
      <c r="E31" s="4"/>
      <c r="F31" s="16" t="str">
        <f>B11</f>
        <v>Com. Oliveira</v>
      </c>
      <c r="H31" s="21">
        <v>0.3541666666666667</v>
      </c>
      <c r="I31" s="16" t="str">
        <f>F13</f>
        <v>Rainha do Vale II</v>
      </c>
      <c r="J31" s="4"/>
      <c r="K31" s="7" t="s">
        <v>1</v>
      </c>
      <c r="L31" s="4"/>
      <c r="M31" s="17" t="str">
        <f>F11</f>
        <v>Tifa</v>
      </c>
    </row>
    <row r="32" spans="1:13" ht="12.75">
      <c r="A32" s="20">
        <v>0.4444444444444444</v>
      </c>
      <c r="B32" s="16" t="str">
        <f>B7</f>
        <v>Padaria Neno</v>
      </c>
      <c r="C32" s="5"/>
      <c r="D32" s="7" t="s">
        <v>1</v>
      </c>
      <c r="E32" s="5"/>
      <c r="F32" s="16" t="str">
        <f>B9</f>
        <v>Conf. Duca</v>
      </c>
      <c r="H32" s="40">
        <v>0.40972222222222227</v>
      </c>
      <c r="I32" s="43" t="str">
        <f>I8</f>
        <v>Arranca Toco</v>
      </c>
      <c r="J32" s="46"/>
      <c r="K32" s="42" t="s">
        <v>1</v>
      </c>
      <c r="L32" s="46"/>
      <c r="M32" s="44" t="str">
        <f>I6</f>
        <v>Juventude Cafuza</v>
      </c>
    </row>
    <row r="33" spans="1:13" ht="12.75">
      <c r="A33" s="20">
        <v>0.5416666666666666</v>
      </c>
      <c r="B33" s="16" t="str">
        <f>B6</f>
        <v>Bonetti</v>
      </c>
      <c r="C33" s="5"/>
      <c r="D33" s="7" t="s">
        <v>1</v>
      </c>
      <c r="E33" s="5"/>
      <c r="F33" s="16" t="str">
        <f>B8</f>
        <v>Barra da Anta</v>
      </c>
      <c r="H33" s="21">
        <v>0.47222222222222227</v>
      </c>
      <c r="I33" s="16" t="str">
        <f>F7</f>
        <v>Nova Geração</v>
      </c>
      <c r="J33" s="5"/>
      <c r="K33" s="7" t="s">
        <v>1</v>
      </c>
      <c r="L33" s="5"/>
      <c r="M33" s="17" t="str">
        <f>F9</f>
        <v>Emeve</v>
      </c>
    </row>
    <row r="34" spans="1:13" ht="12.75">
      <c r="A34" s="41">
        <v>0.5972222222222222</v>
      </c>
      <c r="B34" s="43" t="str">
        <f>I9</f>
        <v>Cravil</v>
      </c>
      <c r="C34" s="46"/>
      <c r="D34" s="42" t="s">
        <v>1</v>
      </c>
      <c r="E34" s="46"/>
      <c r="F34" s="43" t="str">
        <f>I7</f>
        <v>Adrielli</v>
      </c>
      <c r="H34" s="21">
        <v>0.5694444444444444</v>
      </c>
      <c r="I34" s="16" t="str">
        <f>F6</f>
        <v>Taquarinha Cafusa</v>
      </c>
      <c r="J34" s="5"/>
      <c r="K34" s="7" t="s">
        <v>1</v>
      </c>
      <c r="L34" s="5"/>
      <c r="M34" s="17" t="str">
        <f>F8</f>
        <v>Conf. Boaventura</v>
      </c>
    </row>
    <row r="35" spans="1:13" ht="12.75">
      <c r="A35" s="20">
        <v>0.6527777777777778</v>
      </c>
      <c r="B35" s="16" t="str">
        <f>B10</f>
        <v>Lavação Boitense</v>
      </c>
      <c r="C35" s="4"/>
      <c r="D35" s="7" t="s">
        <v>1</v>
      </c>
      <c r="E35" s="4"/>
      <c r="F35" s="16" t="str">
        <f>B12</f>
        <v>Santos e Amigos</v>
      </c>
      <c r="H35" s="21">
        <v>0.625</v>
      </c>
      <c r="I35" s="16" t="str">
        <f>F10</f>
        <v>Delber</v>
      </c>
      <c r="J35" s="4"/>
      <c r="K35" s="7" t="s">
        <v>1</v>
      </c>
      <c r="L35" s="4"/>
      <c r="M35" s="17" t="str">
        <f>F12</f>
        <v>Laklã-nõ</v>
      </c>
    </row>
    <row r="36" spans="1:13" ht="12.75">
      <c r="A36" s="6"/>
      <c r="B36" s="16"/>
      <c r="C36" s="16"/>
      <c r="D36" s="16"/>
      <c r="E36" s="16"/>
      <c r="F36" s="16"/>
      <c r="H36" s="16"/>
      <c r="I36" s="16"/>
      <c r="J36" s="16"/>
      <c r="K36" s="16"/>
      <c r="L36" s="16"/>
      <c r="M36" s="17"/>
    </row>
    <row r="37" spans="1:13" ht="12.75">
      <c r="A37" s="6"/>
      <c r="B37" s="16"/>
      <c r="C37" s="16"/>
      <c r="D37" s="16"/>
      <c r="E37" s="16"/>
      <c r="F37" s="16"/>
      <c r="H37" s="7"/>
      <c r="I37" s="16"/>
      <c r="J37" s="16"/>
      <c r="K37" s="16"/>
      <c r="L37" s="16"/>
      <c r="M37" s="17"/>
    </row>
    <row r="38" spans="1:13" ht="12.75">
      <c r="A38" s="13" t="s">
        <v>11</v>
      </c>
      <c r="B38" s="19" t="s">
        <v>61</v>
      </c>
      <c r="C38" s="19"/>
      <c r="D38" s="16"/>
      <c r="E38" s="19" t="s">
        <v>21</v>
      </c>
      <c r="F38" s="25">
        <v>41125</v>
      </c>
      <c r="H38" s="14" t="s">
        <v>11</v>
      </c>
      <c r="I38" s="19" t="s">
        <v>61</v>
      </c>
      <c r="J38" s="19"/>
      <c r="K38" s="16"/>
      <c r="L38" s="19" t="s">
        <v>21</v>
      </c>
      <c r="M38" s="24">
        <v>41125</v>
      </c>
    </row>
    <row r="39" spans="1:13" ht="12.75">
      <c r="A39" s="20">
        <v>0.5416666666666666</v>
      </c>
      <c r="B39" s="16" t="str">
        <f>B6</f>
        <v>Bonetti</v>
      </c>
      <c r="C39" s="4"/>
      <c r="D39" s="7" t="s">
        <v>1</v>
      </c>
      <c r="E39" s="4"/>
      <c r="F39" s="16" t="str">
        <f>B10</f>
        <v>Lavação Boitense</v>
      </c>
      <c r="H39" s="21">
        <v>0.5694444444444444</v>
      </c>
      <c r="I39" s="16" t="str">
        <f>F6</f>
        <v>Taquarinha Cafusa</v>
      </c>
      <c r="J39" s="4"/>
      <c r="K39" s="7" t="s">
        <v>1</v>
      </c>
      <c r="L39" s="4"/>
      <c r="M39" s="17" t="str">
        <f>F10</f>
        <v>Delber</v>
      </c>
    </row>
    <row r="40" spans="1:13" ht="12.75">
      <c r="A40" s="20">
        <v>0.5972222222222222</v>
      </c>
      <c r="B40" s="16" t="str">
        <f>B11</f>
        <v>Com. Oliveira</v>
      </c>
      <c r="C40" s="4"/>
      <c r="D40" s="7" t="s">
        <v>1</v>
      </c>
      <c r="E40" s="4"/>
      <c r="F40" s="16" t="str">
        <f>B8</f>
        <v>Barra da Anta</v>
      </c>
      <c r="H40" s="40">
        <v>0.625</v>
      </c>
      <c r="I40" s="43" t="str">
        <f>I6</f>
        <v>Juventude Cafuza</v>
      </c>
      <c r="J40" s="46"/>
      <c r="K40" s="42" t="s">
        <v>1</v>
      </c>
      <c r="L40" s="46"/>
      <c r="M40" s="44" t="str">
        <f>I9</f>
        <v>Cravil</v>
      </c>
    </row>
    <row r="41" spans="1:13" ht="12.75">
      <c r="A41" s="20">
        <v>0.6527777777777778</v>
      </c>
      <c r="B41" s="16" t="str">
        <f>B13</f>
        <v>Bagatolli</v>
      </c>
      <c r="C41" s="5"/>
      <c r="D41" s="7" t="s">
        <v>1</v>
      </c>
      <c r="E41" s="5"/>
      <c r="F41" s="16" t="str">
        <f>B9</f>
        <v>Conf. Duca</v>
      </c>
      <c r="H41" s="21">
        <v>0.6805555555555555</v>
      </c>
      <c r="I41" s="16" t="str">
        <f>F11</f>
        <v>Tifa</v>
      </c>
      <c r="J41" s="4"/>
      <c r="K41" s="7" t="s">
        <v>1</v>
      </c>
      <c r="L41" s="4"/>
      <c r="M41" s="17" t="str">
        <f>F8</f>
        <v>Conf. Boaventura</v>
      </c>
    </row>
    <row r="42" spans="1:13" ht="12.75">
      <c r="A42" s="41">
        <v>0.7083333333333334</v>
      </c>
      <c r="B42" s="43" t="str">
        <f>I8</f>
        <v>Arranca Toco</v>
      </c>
      <c r="C42" s="46"/>
      <c r="D42" s="42" t="s">
        <v>1</v>
      </c>
      <c r="E42" s="46"/>
      <c r="F42" s="43" t="str">
        <f>I7</f>
        <v>Adrielli</v>
      </c>
      <c r="H42" s="21">
        <v>0.7361111111111112</v>
      </c>
      <c r="I42" s="16" t="str">
        <f>F13</f>
        <v>Rainha do Vale II</v>
      </c>
      <c r="J42" s="5"/>
      <c r="K42" s="7" t="s">
        <v>1</v>
      </c>
      <c r="L42" s="5"/>
      <c r="M42" s="17" t="str">
        <f>F9</f>
        <v>Emeve</v>
      </c>
    </row>
    <row r="43" spans="1:13" ht="12.75">
      <c r="A43" s="20">
        <v>0.7638888888888888</v>
      </c>
      <c r="B43" s="16" t="str">
        <f>B7</f>
        <v>Padaria Neno</v>
      </c>
      <c r="C43" s="5"/>
      <c r="D43" s="7" t="s">
        <v>1</v>
      </c>
      <c r="E43" s="5"/>
      <c r="F43" s="16" t="str">
        <f>B12</f>
        <v>Santos e Amigos</v>
      </c>
      <c r="H43" s="21">
        <v>0.7916666666666666</v>
      </c>
      <c r="I43" s="16" t="str">
        <f>F7</f>
        <v>Nova Geração</v>
      </c>
      <c r="J43" s="5"/>
      <c r="K43" s="7" t="s">
        <v>1</v>
      </c>
      <c r="L43" s="5"/>
      <c r="M43" s="17" t="str">
        <f>F12</f>
        <v>Laklã-nõ</v>
      </c>
    </row>
    <row r="44" spans="1:13" ht="12.75">
      <c r="A44" s="6"/>
      <c r="B44" s="16"/>
      <c r="C44" s="16"/>
      <c r="D44" s="16"/>
      <c r="E44" s="16"/>
      <c r="F44" s="16"/>
      <c r="H44" s="7"/>
      <c r="I44" s="16"/>
      <c r="J44" s="16"/>
      <c r="K44" s="16"/>
      <c r="L44" s="16"/>
      <c r="M44" s="17"/>
    </row>
    <row r="45" spans="1:13" ht="12.75">
      <c r="A45" s="6"/>
      <c r="B45" s="16"/>
      <c r="C45" s="16"/>
      <c r="D45" s="16"/>
      <c r="E45" s="16"/>
      <c r="F45" s="16"/>
      <c r="H45" s="7"/>
      <c r="I45" s="16"/>
      <c r="J45" s="16"/>
      <c r="K45" s="16"/>
      <c r="L45" s="16"/>
      <c r="M45" s="17"/>
    </row>
    <row r="46" spans="1:13" ht="12.75">
      <c r="A46" s="13" t="s">
        <v>11</v>
      </c>
      <c r="B46" s="19" t="s">
        <v>62</v>
      </c>
      <c r="C46" s="19"/>
      <c r="D46" s="16"/>
      <c r="E46" s="19" t="s">
        <v>21</v>
      </c>
      <c r="F46" s="25">
        <v>41139</v>
      </c>
      <c r="H46" s="14" t="s">
        <v>11</v>
      </c>
      <c r="I46" s="19" t="s">
        <v>62</v>
      </c>
      <c r="J46" s="19"/>
      <c r="K46" s="16"/>
      <c r="L46" s="19" t="s">
        <v>21</v>
      </c>
      <c r="M46" s="24">
        <v>41139</v>
      </c>
    </row>
    <row r="47" spans="1:13" ht="12.75">
      <c r="A47" s="20">
        <v>0.5694444444444444</v>
      </c>
      <c r="B47" s="16" t="str">
        <f>B7</f>
        <v>Padaria Neno</v>
      </c>
      <c r="C47" s="4"/>
      <c r="D47" s="7" t="s">
        <v>1</v>
      </c>
      <c r="E47" s="4"/>
      <c r="F47" s="16" t="str">
        <f>B8</f>
        <v>Barra da Anta</v>
      </c>
      <c r="H47" s="21">
        <v>0.5416666666666666</v>
      </c>
      <c r="I47" s="16" t="str">
        <f>F7</f>
        <v>Nova Geração</v>
      </c>
      <c r="J47" s="4"/>
      <c r="K47" s="7" t="s">
        <v>1</v>
      </c>
      <c r="L47" s="4"/>
      <c r="M47" s="17" t="str">
        <f>F8</f>
        <v>Conf. Boaventura</v>
      </c>
    </row>
    <row r="48" spans="1:13" ht="12.75">
      <c r="A48" s="41">
        <v>0.625</v>
      </c>
      <c r="B48" s="19" t="str">
        <f>I9</f>
        <v>Cravil</v>
      </c>
      <c r="C48" s="46"/>
      <c r="D48" s="42" t="s">
        <v>1</v>
      </c>
      <c r="E48" s="46"/>
      <c r="F48" s="19" t="str">
        <f>I8</f>
        <v>Arranca Toco</v>
      </c>
      <c r="H48" s="21">
        <v>0.5972222222222222</v>
      </c>
      <c r="I48" s="16" t="str">
        <f>F11</f>
        <v>Tifa</v>
      </c>
      <c r="J48" s="5"/>
      <c r="K48" s="7" t="s">
        <v>1</v>
      </c>
      <c r="L48" s="5"/>
      <c r="M48" s="17" t="str">
        <f>F12</f>
        <v>Laklã-nõ</v>
      </c>
    </row>
    <row r="49" spans="1:13" ht="12.75">
      <c r="A49" s="20">
        <v>0.6805555555555555</v>
      </c>
      <c r="B49" s="16" t="str">
        <f>B11</f>
        <v>Com. Oliveira</v>
      </c>
      <c r="C49" s="5"/>
      <c r="D49" s="7" t="s">
        <v>1</v>
      </c>
      <c r="E49" s="5"/>
      <c r="F49" s="16" t="str">
        <f>B12</f>
        <v>Santos e Amigos</v>
      </c>
      <c r="H49" s="21">
        <v>0.6527777777777778</v>
      </c>
      <c r="I49" s="16" t="str">
        <f>F6</f>
        <v>Taquarinha Cafusa</v>
      </c>
      <c r="J49" s="4"/>
      <c r="K49" s="7" t="s">
        <v>1</v>
      </c>
      <c r="L49" s="4"/>
      <c r="M49" s="17" t="str">
        <f>F9</f>
        <v>Emeve</v>
      </c>
    </row>
    <row r="50" spans="1:13" ht="12.75">
      <c r="A50" s="20">
        <v>0.7361111111111112</v>
      </c>
      <c r="B50" s="16" t="str">
        <f>B6</f>
        <v>Bonetti</v>
      </c>
      <c r="C50" s="4"/>
      <c r="D50" s="7" t="s">
        <v>1</v>
      </c>
      <c r="E50" s="4"/>
      <c r="F50" s="16" t="str">
        <f>B9</f>
        <v>Conf. Duca</v>
      </c>
      <c r="H50" s="40">
        <v>0.7083333333333334</v>
      </c>
      <c r="I50" s="43" t="str">
        <f>I7</f>
        <v>Adrielli</v>
      </c>
      <c r="J50" s="46"/>
      <c r="K50" s="42" t="s">
        <v>1</v>
      </c>
      <c r="L50" s="46"/>
      <c r="M50" s="44" t="str">
        <f>I6</f>
        <v>Juventude Cafuza</v>
      </c>
    </row>
    <row r="51" spans="1:13" ht="12.75">
      <c r="A51" s="20">
        <v>0.7916666666666666</v>
      </c>
      <c r="B51" s="16" t="str">
        <f>B10</f>
        <v>Lavação Boitense</v>
      </c>
      <c r="C51" s="5"/>
      <c r="D51" s="7" t="s">
        <v>1</v>
      </c>
      <c r="E51" s="5"/>
      <c r="F51" s="16" t="str">
        <f>B13</f>
        <v>Bagatolli</v>
      </c>
      <c r="H51" s="21">
        <v>0.7638888888888888</v>
      </c>
      <c r="I51" s="16" t="str">
        <f>F10</f>
        <v>Delber</v>
      </c>
      <c r="J51" s="5"/>
      <c r="K51" s="7" t="s">
        <v>1</v>
      </c>
      <c r="L51" s="5"/>
      <c r="M51" s="17" t="str">
        <f>F13</f>
        <v>Rainha do Vale II</v>
      </c>
    </row>
    <row r="52" spans="1:13" ht="12.75">
      <c r="A52" s="20"/>
      <c r="B52" s="16"/>
      <c r="C52" s="7"/>
      <c r="D52" s="7"/>
      <c r="E52" s="7"/>
      <c r="F52" s="16"/>
      <c r="H52" s="21"/>
      <c r="I52" s="16"/>
      <c r="J52" s="7"/>
      <c r="K52" s="7"/>
      <c r="L52" s="7"/>
      <c r="M52" s="17"/>
    </row>
    <row r="53" spans="1:13" ht="12.75">
      <c r="A53" s="6"/>
      <c r="B53" s="16"/>
      <c r="C53" s="16"/>
      <c r="D53" s="16"/>
      <c r="E53" s="16"/>
      <c r="F53" s="16"/>
      <c r="H53" s="16"/>
      <c r="I53" s="16"/>
      <c r="J53" s="16"/>
      <c r="K53" s="16"/>
      <c r="L53" s="16"/>
      <c r="M53" s="17"/>
    </row>
    <row r="54" spans="1:13" ht="12.75">
      <c r="A54" s="13" t="s">
        <v>11</v>
      </c>
      <c r="B54" s="19" t="s">
        <v>63</v>
      </c>
      <c r="C54" s="19"/>
      <c r="D54" s="16"/>
      <c r="E54" s="19" t="s">
        <v>21</v>
      </c>
      <c r="F54" s="25">
        <v>41147</v>
      </c>
      <c r="H54" s="14" t="s">
        <v>11</v>
      </c>
      <c r="I54" s="19" t="s">
        <v>63</v>
      </c>
      <c r="J54" s="19"/>
      <c r="K54" s="16"/>
      <c r="L54" s="19" t="s">
        <v>21</v>
      </c>
      <c r="M54" s="24">
        <v>41147</v>
      </c>
    </row>
    <row r="55" spans="1:13" ht="12.75">
      <c r="A55" s="20">
        <v>0.3819444444444444</v>
      </c>
      <c r="B55" s="16" t="str">
        <f>B10</f>
        <v>Lavação Boitense</v>
      </c>
      <c r="C55" s="4"/>
      <c r="D55" s="7" t="s">
        <v>1</v>
      </c>
      <c r="E55" s="4"/>
      <c r="F55" s="16" t="str">
        <f>B8</f>
        <v>Barra da Anta</v>
      </c>
      <c r="H55" s="21">
        <v>0.3541666666666667</v>
      </c>
      <c r="I55" s="16" t="str">
        <f>F10</f>
        <v>Delber</v>
      </c>
      <c r="J55" s="4"/>
      <c r="K55" s="7" t="s">
        <v>1</v>
      </c>
      <c r="L55" s="4"/>
      <c r="M55" s="17" t="str">
        <f>F8</f>
        <v>Conf. Boaventura</v>
      </c>
    </row>
    <row r="56" spans="1:13" ht="12.75">
      <c r="A56" s="20">
        <v>0.4444444444444444</v>
      </c>
      <c r="B56" s="16" t="str">
        <f>B12</f>
        <v>Santos e Amigos</v>
      </c>
      <c r="C56" s="5"/>
      <c r="D56" s="7" t="s">
        <v>1</v>
      </c>
      <c r="E56" s="5"/>
      <c r="F56" s="16" t="str">
        <f>B6</f>
        <v>Bonetti</v>
      </c>
      <c r="H56" s="40">
        <v>0.40972222222222227</v>
      </c>
      <c r="I56" s="43" t="str">
        <f>I6</f>
        <v>Juventude Cafuza</v>
      </c>
      <c r="J56" s="46"/>
      <c r="K56" s="42" t="s">
        <v>1</v>
      </c>
      <c r="L56" s="46"/>
      <c r="M56" s="44" t="str">
        <f>I8</f>
        <v>Arranca Toco</v>
      </c>
    </row>
    <row r="57" spans="1:13" ht="12.75">
      <c r="A57" s="20">
        <v>0.5416666666666666</v>
      </c>
      <c r="B57" s="16" t="str">
        <f>B9</f>
        <v>Conf. Duca</v>
      </c>
      <c r="C57" s="5"/>
      <c r="D57" s="7" t="s">
        <v>1</v>
      </c>
      <c r="E57" s="5"/>
      <c r="F57" s="16" t="str">
        <f>B11</f>
        <v>Com. Oliveira</v>
      </c>
      <c r="H57" s="21">
        <v>0.47222222222222227</v>
      </c>
      <c r="I57" s="16" t="str">
        <f>F12</f>
        <v>Laklã-nõ</v>
      </c>
      <c r="J57" s="5"/>
      <c r="K57" s="7" t="s">
        <v>1</v>
      </c>
      <c r="L57" s="5"/>
      <c r="M57" s="17" t="str">
        <f>F6</f>
        <v>Taquarinha Cafusa</v>
      </c>
    </row>
    <row r="58" spans="1:13" ht="12.75">
      <c r="A58" s="41">
        <v>0.5972222222222222</v>
      </c>
      <c r="B58" s="43" t="str">
        <f>I7</f>
        <v>Adrielli</v>
      </c>
      <c r="C58" s="46"/>
      <c r="D58" s="42" t="s">
        <v>1</v>
      </c>
      <c r="E58" s="46"/>
      <c r="F58" s="43" t="str">
        <f>I9</f>
        <v>Cravil</v>
      </c>
      <c r="H58" s="21">
        <v>0.5694444444444444</v>
      </c>
      <c r="I58" s="16" t="str">
        <f>F9</f>
        <v>Emeve</v>
      </c>
      <c r="J58" s="5"/>
      <c r="K58" s="7" t="s">
        <v>1</v>
      </c>
      <c r="L58" s="5"/>
      <c r="M58" s="17" t="str">
        <f>F11</f>
        <v>Tifa</v>
      </c>
    </row>
    <row r="59" spans="1:13" ht="12.75">
      <c r="A59" s="20">
        <v>0.6527777777777778</v>
      </c>
      <c r="B59" s="16" t="str">
        <f>B13</f>
        <v>Bagatolli</v>
      </c>
      <c r="C59" s="5"/>
      <c r="D59" s="7" t="s">
        <v>1</v>
      </c>
      <c r="E59" s="5"/>
      <c r="F59" s="16" t="str">
        <f>B7</f>
        <v>Padaria Neno</v>
      </c>
      <c r="H59" s="21">
        <v>0.625</v>
      </c>
      <c r="I59" s="16" t="str">
        <f>F13</f>
        <v>Rainha do Vale II</v>
      </c>
      <c r="J59" s="5"/>
      <c r="K59" s="7" t="s">
        <v>1</v>
      </c>
      <c r="L59" s="5"/>
      <c r="M59" s="17" t="str">
        <f>F7</f>
        <v>Nova Geração</v>
      </c>
    </row>
    <row r="60" spans="1:13" ht="12.75">
      <c r="A60" s="20"/>
      <c r="B60" s="16"/>
      <c r="C60" s="7"/>
      <c r="D60" s="7"/>
      <c r="E60" s="7"/>
      <c r="F60" s="16"/>
      <c r="H60" s="21"/>
      <c r="I60" s="16"/>
      <c r="J60" s="7"/>
      <c r="K60" s="7"/>
      <c r="L60" s="7"/>
      <c r="M60" s="17"/>
    </row>
    <row r="61" spans="1:13" ht="12.75">
      <c r="A61" s="6"/>
      <c r="B61" s="16"/>
      <c r="C61" s="16"/>
      <c r="D61" s="16"/>
      <c r="E61" s="16"/>
      <c r="F61" s="16"/>
      <c r="H61" s="16"/>
      <c r="I61" s="16"/>
      <c r="J61" s="16"/>
      <c r="K61" s="16"/>
      <c r="L61" s="16"/>
      <c r="M61" s="17"/>
    </row>
    <row r="62" spans="1:13" ht="12.75">
      <c r="A62" s="13" t="s">
        <v>11</v>
      </c>
      <c r="B62" s="19" t="s">
        <v>64</v>
      </c>
      <c r="C62" s="19"/>
      <c r="D62" s="16"/>
      <c r="E62" s="19" t="s">
        <v>21</v>
      </c>
      <c r="F62" s="25">
        <v>41154</v>
      </c>
      <c r="H62" s="14" t="s">
        <v>11</v>
      </c>
      <c r="I62" s="19" t="s">
        <v>64</v>
      </c>
      <c r="J62" s="19"/>
      <c r="K62" s="16"/>
      <c r="L62" s="19" t="s">
        <v>21</v>
      </c>
      <c r="M62" s="24">
        <v>41154</v>
      </c>
    </row>
    <row r="63" spans="1:13" ht="12.75">
      <c r="A63" s="20">
        <v>0.3541666666666667</v>
      </c>
      <c r="B63" s="16" t="str">
        <f>B6</f>
        <v>Bonetti</v>
      </c>
      <c r="C63" s="4"/>
      <c r="D63" s="7" t="s">
        <v>1</v>
      </c>
      <c r="E63" s="4"/>
      <c r="F63" s="16" t="str">
        <f>B13</f>
        <v>Bagatolli</v>
      </c>
      <c r="H63" s="21">
        <v>0.3819444444444444</v>
      </c>
      <c r="I63" s="16" t="str">
        <f>F6</f>
        <v>Taquarinha Cafusa</v>
      </c>
      <c r="J63" s="4"/>
      <c r="K63" s="7" t="s">
        <v>1</v>
      </c>
      <c r="L63" s="4"/>
      <c r="M63" s="17" t="str">
        <f>F13</f>
        <v>Rainha do Vale II</v>
      </c>
    </row>
    <row r="64" spans="1:13" ht="12.75">
      <c r="A64" s="41">
        <v>0.40972222222222227</v>
      </c>
      <c r="B64" s="43" t="str">
        <f>I7</f>
        <v>Adrielli</v>
      </c>
      <c r="C64" s="46"/>
      <c r="D64" s="42" t="s">
        <v>1</v>
      </c>
      <c r="E64" s="46"/>
      <c r="F64" s="43" t="str">
        <f>I8</f>
        <v>Arranca Toco</v>
      </c>
      <c r="H64" s="21">
        <v>0.4444444444444444</v>
      </c>
      <c r="I64" s="16" t="str">
        <f>F7</f>
        <v>Nova Geração</v>
      </c>
      <c r="J64" s="4"/>
      <c r="K64" s="7" t="s">
        <v>1</v>
      </c>
      <c r="L64" s="4"/>
      <c r="M64" s="17" t="str">
        <f>F11</f>
        <v>Tifa</v>
      </c>
    </row>
    <row r="65" spans="1:13" ht="12.75">
      <c r="A65" s="20">
        <v>0.47222222222222227</v>
      </c>
      <c r="B65" s="16" t="str">
        <f>B7</f>
        <v>Padaria Neno</v>
      </c>
      <c r="C65" s="4"/>
      <c r="D65" s="7" t="s">
        <v>1</v>
      </c>
      <c r="E65" s="4"/>
      <c r="F65" s="16" t="str">
        <f>B11</f>
        <v>Com. Oliveira</v>
      </c>
      <c r="H65" s="21">
        <v>0.5416666666666666</v>
      </c>
      <c r="I65" s="16" t="str">
        <f>F9</f>
        <v>Emeve</v>
      </c>
      <c r="J65" s="5"/>
      <c r="K65" s="7" t="s">
        <v>1</v>
      </c>
      <c r="L65" s="5"/>
      <c r="M65" s="17" t="str">
        <f>F10</f>
        <v>Delber</v>
      </c>
    </row>
    <row r="66" spans="1:13" ht="12.75">
      <c r="A66" s="20">
        <v>0.5694444444444444</v>
      </c>
      <c r="B66" s="16" t="str">
        <f>B9</f>
        <v>Conf. Duca</v>
      </c>
      <c r="C66" s="5"/>
      <c r="D66" s="7" t="s">
        <v>1</v>
      </c>
      <c r="E66" s="5"/>
      <c r="F66" s="16" t="str">
        <f>B10</f>
        <v>Lavação Boitense</v>
      </c>
      <c r="H66" s="40">
        <v>0.5972222222222222</v>
      </c>
      <c r="I66" s="45" t="str">
        <f>I9</f>
        <v>Cravil</v>
      </c>
      <c r="J66" s="46"/>
      <c r="K66" s="42" t="s">
        <v>1</v>
      </c>
      <c r="L66" s="46"/>
      <c r="M66" s="44" t="str">
        <f>I6</f>
        <v>Juventude Cafuza</v>
      </c>
    </row>
    <row r="67" spans="1:13" ht="12.75">
      <c r="A67" s="20">
        <v>0.625</v>
      </c>
      <c r="B67" s="16" t="str">
        <f>B8</f>
        <v>Barra da Anta</v>
      </c>
      <c r="C67" s="4"/>
      <c r="D67" s="7" t="s">
        <v>1</v>
      </c>
      <c r="E67" s="4"/>
      <c r="F67" s="16" t="str">
        <f>B12</f>
        <v>Santos e Amigos</v>
      </c>
      <c r="H67" s="21">
        <v>0.6527777777777778</v>
      </c>
      <c r="I67" s="16" t="str">
        <f>F8</f>
        <v>Conf. Boaventura</v>
      </c>
      <c r="J67" s="4"/>
      <c r="K67" s="7" t="s">
        <v>1</v>
      </c>
      <c r="L67" s="4"/>
      <c r="M67" s="17" t="str">
        <f>F12</f>
        <v>Laklã-nõ</v>
      </c>
    </row>
    <row r="68" spans="1:13" ht="12.75">
      <c r="A68" s="22"/>
      <c r="B68" s="16"/>
      <c r="C68" s="16"/>
      <c r="D68" s="16"/>
      <c r="E68" s="16"/>
      <c r="F68" s="16"/>
      <c r="H68" s="7"/>
      <c r="I68" s="16"/>
      <c r="J68" s="16"/>
      <c r="K68" s="16"/>
      <c r="L68" s="16"/>
      <c r="M68" s="17"/>
    </row>
    <row r="69" spans="1:13" ht="12.75">
      <c r="A69" s="6"/>
      <c r="B69" s="16"/>
      <c r="C69" s="16"/>
      <c r="D69" s="16"/>
      <c r="E69" s="16"/>
      <c r="F69" s="16"/>
      <c r="H69" s="7"/>
      <c r="I69" s="7"/>
      <c r="J69" s="7"/>
      <c r="K69" s="7"/>
      <c r="L69" s="7"/>
      <c r="M69" s="17"/>
    </row>
    <row r="70" spans="1:13" ht="12.75">
      <c r="A70" s="6"/>
      <c r="B70" s="16"/>
      <c r="C70" s="16"/>
      <c r="D70" s="16"/>
      <c r="E70" s="16"/>
      <c r="F70" s="16"/>
      <c r="H70" s="7"/>
      <c r="I70" s="16"/>
      <c r="J70" s="16"/>
      <c r="K70" s="16"/>
      <c r="L70" s="16"/>
      <c r="M70" s="17"/>
    </row>
    <row r="71" spans="1:13" ht="12.75">
      <c r="A71" s="8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8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</sheetData>
  <sheetProtection/>
  <mergeCells count="30">
    <mergeCell ref="I9:L9"/>
    <mergeCell ref="I10:L10"/>
    <mergeCell ref="I11:L11"/>
    <mergeCell ref="I12:L12"/>
    <mergeCell ref="I13:L13"/>
    <mergeCell ref="B6:E6"/>
    <mergeCell ref="B7:E7"/>
    <mergeCell ref="B13:E13"/>
    <mergeCell ref="F13:H13"/>
    <mergeCell ref="F8:H8"/>
    <mergeCell ref="I4:L5"/>
    <mergeCell ref="I6:L6"/>
    <mergeCell ref="I7:L7"/>
    <mergeCell ref="I8:L8"/>
    <mergeCell ref="F9:H9"/>
    <mergeCell ref="B12:E12"/>
    <mergeCell ref="B10:E10"/>
    <mergeCell ref="B11:E11"/>
    <mergeCell ref="F11:H11"/>
    <mergeCell ref="F12:H12"/>
    <mergeCell ref="A1:M1"/>
    <mergeCell ref="A2:M2"/>
    <mergeCell ref="B5:E5"/>
    <mergeCell ref="B8:E8"/>
    <mergeCell ref="B9:E9"/>
    <mergeCell ref="F10:H10"/>
    <mergeCell ref="B4:H4"/>
    <mergeCell ref="F5:H5"/>
    <mergeCell ref="F6:H6"/>
    <mergeCell ref="F7:H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6384" width="9.140625" style="1" customWidth="1"/>
  </cols>
  <sheetData/>
  <sheetProtection/>
  <printOptions/>
  <pageMargins left="0.1968503937007874" right="0.1968503937007874" top="0.7874015748031497" bottom="0.7874015748031497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71"/>
  <sheetViews>
    <sheetView zoomScalePageLayoutView="0" workbookViewId="0" topLeftCell="A31">
      <selection activeCell="G32" sqref="G32"/>
    </sheetView>
  </sheetViews>
  <sheetFormatPr defaultColWidth="9.140625" defaultRowHeight="12.75"/>
  <cols>
    <col min="1" max="1" width="17.8515625" style="1" bestFit="1" customWidth="1"/>
    <col min="2" max="2" width="11.28125" style="1" customWidth="1"/>
    <col min="3" max="3" width="9.140625" style="1" customWidth="1"/>
    <col min="4" max="4" width="8.8515625" style="1" bestFit="1" customWidth="1"/>
    <col min="5" max="5" width="8.421875" style="1" bestFit="1" customWidth="1"/>
    <col min="6" max="6" width="8.421875" style="1" customWidth="1"/>
    <col min="7" max="7" width="10.28125" style="1" customWidth="1"/>
    <col min="8" max="8" width="10.00390625" style="2" customWidth="1"/>
    <col min="9" max="9" width="9.140625" style="1" customWidth="1"/>
    <col min="10" max="10" width="19.421875" style="1" bestFit="1" customWidth="1"/>
    <col min="11" max="11" width="12.7109375" style="1" bestFit="1" customWidth="1"/>
    <col min="12" max="16384" width="9.140625" style="1" customWidth="1"/>
  </cols>
  <sheetData>
    <row r="1" spans="1:9" ht="12.75">
      <c r="A1" s="71" t="s">
        <v>0</v>
      </c>
      <c r="B1" s="71" t="s">
        <v>14</v>
      </c>
      <c r="C1" s="71" t="s">
        <v>15</v>
      </c>
      <c r="D1" s="71" t="s">
        <v>16</v>
      </c>
      <c r="E1" s="71" t="s">
        <v>17</v>
      </c>
      <c r="F1" s="71" t="s">
        <v>20</v>
      </c>
      <c r="G1" s="71" t="s">
        <v>2</v>
      </c>
      <c r="H1" s="71" t="s">
        <v>3</v>
      </c>
      <c r="I1" s="71" t="s">
        <v>13</v>
      </c>
    </row>
    <row r="2" spans="1:9" ht="12.75">
      <c r="A2" s="72"/>
      <c r="B2" s="72"/>
      <c r="C2" s="72"/>
      <c r="D2" s="72"/>
      <c r="E2" s="72"/>
      <c r="F2" s="72"/>
      <c r="G2" s="72"/>
      <c r="H2" s="72"/>
      <c r="I2" s="72"/>
    </row>
    <row r="3" spans="1:9" ht="12.75">
      <c r="A3" s="10" t="str">
        <f>'1º Fase'!B6</f>
        <v>Bonetti</v>
      </c>
      <c r="B3" s="12">
        <v>1</v>
      </c>
      <c r="C3" s="38"/>
      <c r="D3" s="38">
        <v>1</v>
      </c>
      <c r="E3" s="38"/>
      <c r="F3" s="48">
        <f>(C3*3)+(D3*1)</f>
        <v>1</v>
      </c>
      <c r="G3" s="12">
        <f>'1º Fase'!E16+'1º Fase'!C26+'1º Fase'!C33+'1º Fase'!C39+'1º Fase'!C50+'1º Fase'!E56+'1º Fase'!C63</f>
        <v>3</v>
      </c>
      <c r="H3" s="12">
        <f>'1º Fase'!C16+'1º Fase'!E26+'1º Fase'!E33+'1º Fase'!E39+'1º Fase'!E50+'1º Fase'!C56+'1º Fase'!E63</f>
        <v>3</v>
      </c>
      <c r="I3" s="12">
        <f aca="true" t="shared" si="0" ref="I3:I9">G3-H3</f>
        <v>0</v>
      </c>
    </row>
    <row r="4" spans="1:9" ht="12.75">
      <c r="A4" s="10" t="str">
        <f>'1º Fase'!B7</f>
        <v>Padaria Neno</v>
      </c>
      <c r="B4" s="12">
        <f>SUM(C4:E4)</f>
        <v>1</v>
      </c>
      <c r="C4" s="38"/>
      <c r="D4" s="38">
        <v>1</v>
      </c>
      <c r="E4" s="38"/>
      <c r="F4" s="48">
        <f aca="true" t="shared" si="1" ref="F4:F10">(C4*3)+(D4*1)</f>
        <v>1</v>
      </c>
      <c r="G4" s="12">
        <f>'1º Fase'!C16+'1º Fase'!C24+'1º Fase'!C32+'1º Fase'!C43+'1º Fase'!C47+'1º Fase'!E59+'1º Fase'!C65</f>
        <v>3</v>
      </c>
      <c r="H4" s="12">
        <f>'1º Fase'!E16+'1º Fase'!E24+'1º Fase'!E32+'1º Fase'!E43+'1º Fase'!E47+'1º Fase'!C59+'1º Fase'!E65</f>
        <v>3</v>
      </c>
      <c r="I4" s="12">
        <f>G4-H4</f>
        <v>0</v>
      </c>
    </row>
    <row r="5" spans="1:9" ht="12.75">
      <c r="A5" s="10" t="str">
        <f>'1º Fase'!B8</f>
        <v>Barra da Anta</v>
      </c>
      <c r="B5" s="12">
        <f aca="true" t="shared" si="2" ref="B5:B10">SUM(C5:E5)</f>
        <v>1</v>
      </c>
      <c r="C5" s="38">
        <v>1</v>
      </c>
      <c r="D5" s="38"/>
      <c r="E5" s="38"/>
      <c r="F5" s="48">
        <f t="shared" si="1"/>
        <v>3</v>
      </c>
      <c r="G5" s="12">
        <f>'1º Fase'!C17+'1º Fase'!C23+'1º Fase'!E33+'1º Fase'!E40+'1º Fase'!E47+'1º Fase'!E55+'1º Fase'!C67</f>
        <v>4</v>
      </c>
      <c r="H5" s="12">
        <f>'1º Fase'!E17+'1º Fase'!E23+'1º Fase'!C33+'1º Fase'!C40+'1º Fase'!C47+'1º Fase'!C55+'1º Fase'!E67</f>
        <v>2</v>
      </c>
      <c r="I5" s="12">
        <f t="shared" si="0"/>
        <v>2</v>
      </c>
    </row>
    <row r="6" spans="1:9" ht="12.75">
      <c r="A6" s="10" t="str">
        <f>'1º Fase'!B9</f>
        <v>Conf. Duca</v>
      </c>
      <c r="B6" s="12">
        <f t="shared" si="2"/>
        <v>1</v>
      </c>
      <c r="C6" s="38"/>
      <c r="D6" s="38"/>
      <c r="E6" s="38">
        <v>1</v>
      </c>
      <c r="F6" s="48">
        <f t="shared" si="1"/>
        <v>0</v>
      </c>
      <c r="G6" s="12">
        <f>'1º Fase'!E17+'1º Fase'!C25+'1º Fase'!E32+'1º Fase'!E41+'1º Fase'!E50+'1º Fase'!C57+'1º Fase'!C66</f>
        <v>2</v>
      </c>
      <c r="H6" s="12">
        <f>'1º Fase'!C17+'1º Fase'!E25+'1º Fase'!C32+'1º Fase'!C41+'1º Fase'!C50+'1º Fase'!E57+'1º Fase'!E66</f>
        <v>4</v>
      </c>
      <c r="I6" s="12">
        <f>G6-H6</f>
        <v>-2</v>
      </c>
    </row>
    <row r="7" spans="1:9" ht="12.75">
      <c r="A7" s="10" t="str">
        <f>'1º Fase'!B10</f>
        <v>Lavação Boitense</v>
      </c>
      <c r="B7" s="12">
        <f>SUM(C7:E7)</f>
        <v>1</v>
      </c>
      <c r="C7" s="38"/>
      <c r="D7" s="38"/>
      <c r="E7" s="38">
        <v>1</v>
      </c>
      <c r="F7" s="48">
        <f t="shared" si="1"/>
        <v>0</v>
      </c>
      <c r="G7" s="12">
        <f>'1º Fase'!C18+'1º Fase'!E24+'1º Fase'!C35+'1º Fase'!E39+'1º Fase'!C51+'1º Fase'!C55+'1º Fase'!E66</f>
        <v>2</v>
      </c>
      <c r="H7" s="12">
        <f>'1º Fase'!E18+'1º Fase'!C24+'1º Fase'!E35+'1º Fase'!C39+'1º Fase'!E51+'1º Fase'!E55+'1º Fase'!C66</f>
        <v>4</v>
      </c>
      <c r="I7" s="12">
        <f>G7-H7</f>
        <v>-2</v>
      </c>
    </row>
    <row r="8" spans="1:9" ht="12.75">
      <c r="A8" s="10" t="str">
        <f>'1º Fase'!B11</f>
        <v>Com. Oliveira</v>
      </c>
      <c r="B8" s="12">
        <f t="shared" si="2"/>
        <v>1</v>
      </c>
      <c r="C8" s="38">
        <v>1</v>
      </c>
      <c r="D8" s="38"/>
      <c r="E8" s="38"/>
      <c r="F8" s="48">
        <f t="shared" si="1"/>
        <v>3</v>
      </c>
      <c r="G8" s="12">
        <f>'1º Fase'!E18+'1º Fase'!E26+'1º Fase'!E31+'1º Fase'!C40+'1º Fase'!C49+'1º Fase'!E57+'1º Fase'!E65</f>
        <v>4</v>
      </c>
      <c r="H8" s="12">
        <f>'1º Fase'!C18+'1º Fase'!C26+'1º Fase'!C31+'1º Fase'!E40+'1º Fase'!E49+'1º Fase'!C57+'1º Fase'!C65</f>
        <v>2</v>
      </c>
      <c r="I8" s="12">
        <f t="shared" si="0"/>
        <v>2</v>
      </c>
    </row>
    <row r="9" spans="1:9" ht="12.75">
      <c r="A9" s="10" t="str">
        <f>'1º Fase'!B12</f>
        <v>Santos e Amigos</v>
      </c>
      <c r="B9" s="12">
        <f t="shared" si="2"/>
        <v>1</v>
      </c>
      <c r="C9" s="38">
        <v>1</v>
      </c>
      <c r="D9" s="38"/>
      <c r="E9" s="38"/>
      <c r="F9" s="48">
        <f t="shared" si="1"/>
        <v>3</v>
      </c>
      <c r="G9" s="12">
        <f>'1º Fase'!C19+'1º Fase'!E25+'1º Fase'!E35+'1º Fase'!E43+'1º Fase'!E49+'1º Fase'!C56+'1º Fase'!E67</f>
        <v>4</v>
      </c>
      <c r="H9" s="12">
        <f>'1º Fase'!E19+'1º Fase'!C25+'1º Fase'!C35+'1º Fase'!C43+'1º Fase'!C49+'1º Fase'!E56+'1º Fase'!C67</f>
        <v>3</v>
      </c>
      <c r="I9" s="12">
        <f t="shared" si="0"/>
        <v>1</v>
      </c>
    </row>
    <row r="10" spans="1:9" ht="12.75">
      <c r="A10" s="10" t="str">
        <f>'1º Fase'!B13</f>
        <v>Bagatolli</v>
      </c>
      <c r="B10" s="12">
        <f t="shared" si="2"/>
        <v>1</v>
      </c>
      <c r="C10" s="38"/>
      <c r="D10" s="38"/>
      <c r="E10" s="38">
        <v>1</v>
      </c>
      <c r="F10" s="48">
        <f t="shared" si="1"/>
        <v>0</v>
      </c>
      <c r="G10" s="12">
        <f>'1º Fase'!E19+'1º Fase'!E23+'1º Fase'!C31+'1º Fase'!C41+'1º Fase'!E51+'1º Fase'!C59+'1º Fase'!E63</f>
        <v>3</v>
      </c>
      <c r="H10" s="12">
        <f>'1º Fase'!C19+'1º Fase'!C23+'1º Fase'!E31+'1º Fase'!E41+'1º Fase'!C51+'1º Fase'!E59+'1º Fase'!C63</f>
        <v>4</v>
      </c>
      <c r="I10" s="12">
        <f>G10-H10</f>
        <v>-1</v>
      </c>
    </row>
    <row r="11" spans="1:9" ht="12.75">
      <c r="A11" s="16"/>
      <c r="B11" s="7"/>
      <c r="C11" s="7"/>
      <c r="D11" s="7"/>
      <c r="E11" s="7"/>
      <c r="F11" s="14"/>
      <c r="G11" s="7"/>
      <c r="H11" s="7"/>
      <c r="I11" s="7"/>
    </row>
    <row r="12" spans="1:9" ht="12.75">
      <c r="A12" s="16"/>
      <c r="B12" s="7"/>
      <c r="C12" s="7"/>
      <c r="D12" s="7"/>
      <c r="E12" s="7"/>
      <c r="F12" s="14"/>
      <c r="G12" s="7"/>
      <c r="H12" s="7"/>
      <c r="I12" s="7"/>
    </row>
    <row r="13" spans="1:9" ht="12.75">
      <c r="A13" s="71" t="s">
        <v>66</v>
      </c>
      <c r="B13" s="71" t="s">
        <v>14</v>
      </c>
      <c r="C13" s="71" t="s">
        <v>15</v>
      </c>
      <c r="D13" s="71" t="s">
        <v>16</v>
      </c>
      <c r="E13" s="71" t="s">
        <v>17</v>
      </c>
      <c r="F13" s="71" t="s">
        <v>20</v>
      </c>
      <c r="G13" s="71" t="s">
        <v>2</v>
      </c>
      <c r="H13" s="71" t="s">
        <v>3</v>
      </c>
      <c r="I13" s="71" t="s">
        <v>13</v>
      </c>
    </row>
    <row r="14" spans="1:9" ht="12.75">
      <c r="A14" s="72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10" t="str">
        <f>'1º Fase'!F6</f>
        <v>Taquarinha Cafusa</v>
      </c>
      <c r="B15" s="12">
        <f aca="true" t="shared" si="3" ref="B15:B22">SUM(C15:E15)</f>
        <v>1</v>
      </c>
      <c r="C15" s="38">
        <v>1</v>
      </c>
      <c r="D15" s="38"/>
      <c r="E15" s="38"/>
      <c r="F15" s="48">
        <f>(C15*3)+(D15*1)</f>
        <v>3</v>
      </c>
      <c r="G15" s="12">
        <f>'1º Fase'!L16+'1º Fase'!J27+'1º Fase'!J34+'1º Fase'!J39+'1º Fase'!J49+'1º Fase'!L57+'1º Fase'!J63</f>
        <v>6</v>
      </c>
      <c r="H15" s="12">
        <f>'1º Fase'!J16+'1º Fase'!L27+'1º Fase'!L34+'1º Fase'!L39+'1º Fase'!L49+'1º Fase'!J57+'1º Fase'!L63</f>
        <v>4</v>
      </c>
      <c r="I15" s="12">
        <f aca="true" t="shared" si="4" ref="I15:I22">G15-H15</f>
        <v>2</v>
      </c>
    </row>
    <row r="16" spans="1:9" ht="12.75">
      <c r="A16" s="10" t="str">
        <f>'1º Fase'!F7</f>
        <v>Nova Geração</v>
      </c>
      <c r="B16" s="12">
        <f t="shared" si="3"/>
        <v>1</v>
      </c>
      <c r="C16" s="38"/>
      <c r="D16" s="38"/>
      <c r="E16" s="38">
        <v>1</v>
      </c>
      <c r="F16" s="48">
        <f aca="true" t="shared" si="5" ref="F16:F22">(C16*3)+(D16*1)</f>
        <v>0</v>
      </c>
      <c r="G16" s="12">
        <f>'1º Fase'!J16+'1º Fase'!J25+'1º Fase'!J33+'1º Fase'!J43+'1º Fase'!J47+'1º Fase'!L59+'1º Fase'!J64</f>
        <v>4</v>
      </c>
      <c r="H16" s="12">
        <f>'1º Fase'!L16+'1º Fase'!L25+'1º Fase'!L33+'1º Fase'!L43+'1º Fase'!L47+'1º Fase'!J59+'1º Fase'!L64</f>
        <v>6</v>
      </c>
      <c r="I16" s="12">
        <f t="shared" si="4"/>
        <v>-2</v>
      </c>
    </row>
    <row r="17" spans="1:9" ht="12.75">
      <c r="A17" s="10" t="str">
        <f>'1º Fase'!F8</f>
        <v>Conf. Boaventura</v>
      </c>
      <c r="B17" s="12">
        <f t="shared" si="3"/>
        <v>1</v>
      </c>
      <c r="C17" s="38"/>
      <c r="D17" s="38"/>
      <c r="E17" s="38">
        <v>1</v>
      </c>
      <c r="F17" s="48">
        <f t="shared" si="5"/>
        <v>0</v>
      </c>
      <c r="G17" s="12">
        <f>'1º Fase'!J17+'1º Fase'!J23+'1º Fase'!L34+'1º Fase'!L41+'1º Fase'!L47+'1º Fase'!L55+'1º Fase'!J67</f>
        <v>3</v>
      </c>
      <c r="H17" s="12">
        <f>'1º Fase'!L17+'1º Fase'!L23+'1º Fase'!J34+'1º Fase'!J41+'1º Fase'!J47+'1º Fase'!J55+'1º Fase'!L67</f>
        <v>7</v>
      </c>
      <c r="I17" s="12">
        <f t="shared" si="4"/>
        <v>-4</v>
      </c>
    </row>
    <row r="18" spans="1:9" ht="12.75">
      <c r="A18" s="10" t="str">
        <f>'1º Fase'!F9</f>
        <v>Emeve</v>
      </c>
      <c r="B18" s="12">
        <f t="shared" si="3"/>
        <v>1</v>
      </c>
      <c r="C18" s="38">
        <v>1</v>
      </c>
      <c r="D18" s="38"/>
      <c r="E18" s="38"/>
      <c r="F18" s="48">
        <f t="shared" si="5"/>
        <v>3</v>
      </c>
      <c r="G18" s="12">
        <f>'1º Fase'!L17+'1º Fase'!J26+'1º Fase'!L33+'1º Fase'!L42+'1º Fase'!L49+'1º Fase'!J58+'1º Fase'!J65</f>
        <v>7</v>
      </c>
      <c r="H18" s="12">
        <f>'1º Fase'!J17+'1º Fase'!L26+'1º Fase'!J33+'1º Fase'!J42+'1º Fase'!J49+'1º Fase'!L58+'1º Fase'!L65</f>
        <v>3</v>
      </c>
      <c r="I18" s="12">
        <f t="shared" si="4"/>
        <v>4</v>
      </c>
    </row>
    <row r="19" spans="1:9" ht="12.75">
      <c r="A19" s="10" t="str">
        <f>'1º Fase'!F10</f>
        <v>Delber</v>
      </c>
      <c r="B19" s="12">
        <f t="shared" si="3"/>
        <v>1</v>
      </c>
      <c r="C19" s="38">
        <v>1</v>
      </c>
      <c r="D19" s="38"/>
      <c r="E19" s="38"/>
      <c r="F19" s="48">
        <f t="shared" si="5"/>
        <v>3</v>
      </c>
      <c r="G19" s="12">
        <f>'1º Fase'!J18+'1º Fase'!L25+'1º Fase'!J35+'1º Fase'!L39+'1º Fase'!J51+'1º Fase'!J55+'1º Fase'!L65</f>
        <v>8</v>
      </c>
      <c r="H19" s="12">
        <f>'1º Fase'!L18+'1º Fase'!J25+'1º Fase'!L35+'1º Fase'!J39+'1º Fase'!L51+'1º Fase'!L55+'1º Fase'!J65</f>
        <v>5</v>
      </c>
      <c r="I19" s="12">
        <f t="shared" si="4"/>
        <v>3</v>
      </c>
    </row>
    <row r="20" spans="1:9" ht="12.75">
      <c r="A20" s="10" t="str">
        <f>'1º Fase'!F11</f>
        <v>Tifa</v>
      </c>
      <c r="B20" s="12">
        <f t="shared" si="3"/>
        <v>1</v>
      </c>
      <c r="C20" s="38"/>
      <c r="D20" s="38"/>
      <c r="E20" s="38">
        <v>1</v>
      </c>
      <c r="F20" s="48">
        <f t="shared" si="5"/>
        <v>0</v>
      </c>
      <c r="G20" s="12">
        <f>'1º Fase'!L18+'1º Fase'!L27+'1º Fase'!L31+'1º Fase'!J41+'1º Fase'!J48+'1º Fase'!L58+'1º Fase'!L64</f>
        <v>5</v>
      </c>
      <c r="H20" s="12">
        <f>'1º Fase'!J18+'1º Fase'!J27+'1º Fase'!J31+'1º Fase'!L41+'1º Fase'!L48+'1º Fase'!J58+'1º Fase'!J64</f>
        <v>8</v>
      </c>
      <c r="I20" s="12">
        <f t="shared" si="4"/>
        <v>-3</v>
      </c>
    </row>
    <row r="21" spans="1:9" ht="12.75">
      <c r="A21" s="10" t="str">
        <f>'1º Fase'!F12</f>
        <v>Laklã-nõ</v>
      </c>
      <c r="B21" s="12">
        <f t="shared" si="3"/>
        <v>1</v>
      </c>
      <c r="C21" s="38">
        <v>1</v>
      </c>
      <c r="D21" s="38"/>
      <c r="E21" s="38"/>
      <c r="F21" s="48">
        <f t="shared" si="5"/>
        <v>3</v>
      </c>
      <c r="G21" s="12">
        <f>'1º Fase'!J19+'1º Fase'!L26+'1º Fase'!L35+'1º Fase'!L43+'1º Fase'!L48+'1º Fase'!J57+'1º Fase'!L67</f>
        <v>14</v>
      </c>
      <c r="H21" s="12">
        <f>'1º Fase'!L19+'1º Fase'!J26+'1º Fase'!J35+'1º Fase'!J43+'1º Fase'!J48+'1º Fase'!L57+'1º Fase'!J67</f>
        <v>1</v>
      </c>
      <c r="I21" s="12">
        <f t="shared" si="4"/>
        <v>13</v>
      </c>
    </row>
    <row r="22" spans="1:9" ht="12.75">
      <c r="A22" s="10" t="str">
        <f>'1º Fase'!F13</f>
        <v>Rainha do Vale II</v>
      </c>
      <c r="B22" s="12">
        <f t="shared" si="3"/>
        <v>1</v>
      </c>
      <c r="C22" s="38"/>
      <c r="D22" s="38"/>
      <c r="E22" s="38">
        <v>1</v>
      </c>
      <c r="F22" s="48">
        <f t="shared" si="5"/>
        <v>0</v>
      </c>
      <c r="G22" s="12">
        <f>'1º Fase'!L19+'1º Fase'!L23+'1º Fase'!J31+'1º Fase'!J42+'1º Fase'!L51+'1º Fase'!J59+'1º Fase'!L63</f>
        <v>1</v>
      </c>
      <c r="H22" s="12">
        <f>'1º Fase'!J19+'1º Fase'!J23+'1º Fase'!L31+'1º Fase'!L42+'1º Fase'!J51+'1º Fase'!L59+'1º Fase'!J63</f>
        <v>14</v>
      </c>
      <c r="I22" s="12">
        <f t="shared" si="4"/>
        <v>-13</v>
      </c>
    </row>
    <row r="23" spans="1:9" ht="12.75">
      <c r="A23" s="16"/>
      <c r="B23" s="7"/>
      <c r="C23" s="7"/>
      <c r="D23" s="7"/>
      <c r="E23" s="7"/>
      <c r="F23" s="14"/>
      <c r="G23" s="7"/>
      <c r="H23" s="7"/>
      <c r="I23" s="7"/>
    </row>
    <row r="24" spans="1:9" ht="12.75">
      <c r="A24" s="16"/>
      <c r="B24" s="7"/>
      <c r="C24" s="7"/>
      <c r="D24" s="7"/>
      <c r="E24" s="7"/>
      <c r="F24" s="14"/>
      <c r="G24" s="7"/>
      <c r="H24" s="7"/>
      <c r="I24" s="7"/>
    </row>
    <row r="25" spans="1:9" ht="12.75">
      <c r="A25" s="16"/>
      <c r="B25" s="7"/>
      <c r="C25" s="7"/>
      <c r="D25" s="7"/>
      <c r="E25" s="7"/>
      <c r="F25" s="14"/>
      <c r="G25" s="7"/>
      <c r="H25" s="7"/>
      <c r="I25" s="7"/>
    </row>
    <row r="26" spans="1:9" ht="12.75">
      <c r="A26" s="16"/>
      <c r="B26" s="7"/>
      <c r="C26" s="7"/>
      <c r="D26" s="7"/>
      <c r="E26" s="7"/>
      <c r="F26" s="14"/>
      <c r="G26" s="7"/>
      <c r="H26" s="7"/>
      <c r="I26" s="7"/>
    </row>
    <row r="27" spans="1:9" ht="12.75">
      <c r="A27" s="16"/>
      <c r="B27" s="7"/>
      <c r="C27" s="7"/>
      <c r="D27" s="7"/>
      <c r="E27" s="7"/>
      <c r="F27" s="14"/>
      <c r="G27" s="7"/>
      <c r="H27" s="7"/>
      <c r="I27" s="7"/>
    </row>
    <row r="28" spans="1:9" ht="12.75">
      <c r="A28" s="16"/>
      <c r="B28" s="7"/>
      <c r="C28" s="7"/>
      <c r="D28" s="7"/>
      <c r="E28" s="7"/>
      <c r="F28" s="14"/>
      <c r="G28" s="7"/>
      <c r="H28" s="7"/>
      <c r="I28" s="7"/>
    </row>
    <row r="29" spans="1:11" ht="12.75">
      <c r="A29" s="9" t="s">
        <v>5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2" ht="12.75">
      <c r="A30" s="9" t="s">
        <v>7</v>
      </c>
      <c r="B30" s="9" t="s">
        <v>6</v>
      </c>
      <c r="C30" s="9"/>
      <c r="D30" s="23" t="s">
        <v>8</v>
      </c>
      <c r="H30" s="1"/>
      <c r="J30" s="9"/>
      <c r="K30" s="9"/>
      <c r="L30" s="9"/>
    </row>
    <row r="31" spans="1:4" ht="12.75">
      <c r="A31" s="1" t="s">
        <v>84</v>
      </c>
      <c r="B31" s="1" t="s">
        <v>85</v>
      </c>
      <c r="D31" s="1">
        <v>5</v>
      </c>
    </row>
    <row r="32" spans="1:4" ht="12.75">
      <c r="A32" s="1" t="s">
        <v>98</v>
      </c>
      <c r="B32" s="1" t="s">
        <v>99</v>
      </c>
      <c r="D32" s="1">
        <v>4</v>
      </c>
    </row>
    <row r="33" spans="1:4" ht="12.75">
      <c r="A33" s="1" t="s">
        <v>106</v>
      </c>
      <c r="B33" s="1" t="s">
        <v>107</v>
      </c>
      <c r="D33" s="1">
        <v>4</v>
      </c>
    </row>
    <row r="34" spans="1:4" ht="12.75">
      <c r="A34" s="1" t="s">
        <v>84</v>
      </c>
      <c r="B34" s="1" t="s">
        <v>86</v>
      </c>
      <c r="D34" s="1">
        <v>3</v>
      </c>
    </row>
    <row r="35" spans="1:4" ht="12.75">
      <c r="A35" s="1" t="s">
        <v>84</v>
      </c>
      <c r="B35" s="1" t="s">
        <v>87</v>
      </c>
      <c r="D35" s="1">
        <v>3</v>
      </c>
    </row>
    <row r="36" spans="1:4" ht="12.75">
      <c r="A36" s="1" t="s">
        <v>112</v>
      </c>
      <c r="B36" s="1" t="s">
        <v>113</v>
      </c>
      <c r="D36" s="1">
        <v>3</v>
      </c>
    </row>
    <row r="37" spans="1:4" ht="12.75">
      <c r="A37" s="1" t="s">
        <v>123</v>
      </c>
      <c r="B37" s="1" t="s">
        <v>125</v>
      </c>
      <c r="D37" s="1">
        <v>3</v>
      </c>
    </row>
    <row r="38" spans="1:4" ht="12.75">
      <c r="A38" s="1" t="s">
        <v>128</v>
      </c>
      <c r="B38" s="1" t="s">
        <v>129</v>
      </c>
      <c r="D38" s="1">
        <v>3</v>
      </c>
    </row>
    <row r="39" spans="1:4" ht="12.75">
      <c r="A39" s="1" t="s">
        <v>84</v>
      </c>
      <c r="B39" s="1" t="s">
        <v>88</v>
      </c>
      <c r="D39" s="1">
        <v>2</v>
      </c>
    </row>
    <row r="40" spans="1:4" ht="12.75">
      <c r="A40" s="1" t="s">
        <v>95</v>
      </c>
      <c r="B40" s="1" t="s">
        <v>96</v>
      </c>
      <c r="D40" s="1">
        <v>2</v>
      </c>
    </row>
    <row r="41" spans="1:4" ht="12.75">
      <c r="A41" s="1" t="s">
        <v>95</v>
      </c>
      <c r="B41" s="1" t="s">
        <v>97</v>
      </c>
      <c r="D41" s="1">
        <v>2</v>
      </c>
    </row>
    <row r="42" spans="1:4" ht="12.75">
      <c r="A42" s="1" t="s">
        <v>103</v>
      </c>
      <c r="B42" s="1" t="s">
        <v>104</v>
      </c>
      <c r="D42" s="1">
        <v>2</v>
      </c>
    </row>
    <row r="43" spans="1:4" ht="12.75">
      <c r="A43" s="1" t="s">
        <v>106</v>
      </c>
      <c r="B43" s="1" t="s">
        <v>108</v>
      </c>
      <c r="D43" s="1">
        <v>2</v>
      </c>
    </row>
    <row r="44" spans="1:4" ht="12.75">
      <c r="A44" s="1" t="s">
        <v>109</v>
      </c>
      <c r="B44" s="1" t="s">
        <v>111</v>
      </c>
      <c r="D44" s="1">
        <v>2</v>
      </c>
    </row>
    <row r="45" spans="1:4" ht="12.75">
      <c r="A45" s="1" t="s">
        <v>114</v>
      </c>
      <c r="B45" s="1" t="s">
        <v>115</v>
      </c>
      <c r="D45" s="1">
        <v>2</v>
      </c>
    </row>
    <row r="46" spans="1:4" ht="12.75">
      <c r="A46" s="1" t="s">
        <v>118</v>
      </c>
      <c r="B46" s="1" t="s">
        <v>119</v>
      </c>
      <c r="D46" s="1">
        <v>2</v>
      </c>
    </row>
    <row r="47" spans="1:4" ht="12.75">
      <c r="A47" s="1" t="s">
        <v>118</v>
      </c>
      <c r="B47" s="1" t="s">
        <v>120</v>
      </c>
      <c r="D47" s="1">
        <v>2</v>
      </c>
    </row>
    <row r="48" spans="1:4" ht="12.75">
      <c r="A48" s="1" t="s">
        <v>123</v>
      </c>
      <c r="B48" s="1" t="s">
        <v>126</v>
      </c>
      <c r="D48" s="1">
        <v>2</v>
      </c>
    </row>
    <row r="49" spans="1:4" ht="12.75">
      <c r="A49" s="1" t="s">
        <v>123</v>
      </c>
      <c r="B49" s="1" t="s">
        <v>127</v>
      </c>
      <c r="D49" s="1">
        <v>2</v>
      </c>
    </row>
    <row r="50" spans="1:4" ht="12.75">
      <c r="A50" s="1" t="s">
        <v>128</v>
      </c>
      <c r="B50" s="1" t="s">
        <v>130</v>
      </c>
      <c r="D50" s="1">
        <v>2</v>
      </c>
    </row>
    <row r="51" spans="1:4" ht="12.75">
      <c r="A51" s="1" t="s">
        <v>76</v>
      </c>
      <c r="B51" s="1" t="s">
        <v>77</v>
      </c>
      <c r="D51" s="1">
        <v>1</v>
      </c>
    </row>
    <row r="52" spans="1:4" ht="12.75">
      <c r="A52" s="1" t="s">
        <v>76</v>
      </c>
      <c r="B52" s="1" t="s">
        <v>78</v>
      </c>
      <c r="D52" s="1">
        <v>1</v>
      </c>
    </row>
    <row r="53" spans="1:4" ht="12.75">
      <c r="A53" s="1" t="s">
        <v>76</v>
      </c>
      <c r="B53" s="1" t="s">
        <v>79</v>
      </c>
      <c r="D53" s="1">
        <v>1</v>
      </c>
    </row>
    <row r="54" spans="1:4" ht="12.75">
      <c r="A54" s="1" t="s">
        <v>80</v>
      </c>
      <c r="B54" s="1" t="s">
        <v>81</v>
      </c>
      <c r="D54" s="1">
        <v>1</v>
      </c>
    </row>
    <row r="55" spans="1:4" ht="12.75">
      <c r="A55" s="1" t="s">
        <v>80</v>
      </c>
      <c r="B55" s="1" t="s">
        <v>82</v>
      </c>
      <c r="D55" s="1">
        <v>1</v>
      </c>
    </row>
    <row r="56" spans="1:4" ht="12.75">
      <c r="A56" s="1" t="s">
        <v>80</v>
      </c>
      <c r="B56" s="1" t="s">
        <v>83</v>
      </c>
      <c r="D56" s="1">
        <v>1</v>
      </c>
    </row>
    <row r="57" spans="1:4" ht="12.75">
      <c r="A57" s="1" t="s">
        <v>84</v>
      </c>
      <c r="B57" s="1" t="s">
        <v>89</v>
      </c>
      <c r="D57" s="1">
        <v>1</v>
      </c>
    </row>
    <row r="58" spans="1:4" ht="12.75">
      <c r="A58" s="1" t="s">
        <v>90</v>
      </c>
      <c r="B58" s="1" t="s">
        <v>91</v>
      </c>
      <c r="D58" s="1">
        <v>1</v>
      </c>
    </row>
    <row r="59" spans="1:4" ht="12.75">
      <c r="A59" s="1" t="s">
        <v>92</v>
      </c>
      <c r="B59" s="1" t="s">
        <v>93</v>
      </c>
      <c r="D59" s="1">
        <v>1</v>
      </c>
    </row>
    <row r="60" spans="1:4" ht="12.75">
      <c r="A60" s="1" t="s">
        <v>92</v>
      </c>
      <c r="B60" s="1" t="s">
        <v>94</v>
      </c>
      <c r="D60" s="1">
        <v>1</v>
      </c>
    </row>
    <row r="61" spans="1:4" ht="12.75">
      <c r="A61" s="1" t="s">
        <v>100</v>
      </c>
      <c r="B61" s="1" t="s">
        <v>101</v>
      </c>
      <c r="D61" s="1">
        <v>1</v>
      </c>
    </row>
    <row r="62" spans="1:4" ht="12.75">
      <c r="A62" s="1" t="s">
        <v>100</v>
      </c>
      <c r="B62" s="1" t="s">
        <v>102</v>
      </c>
      <c r="D62" s="1">
        <v>1</v>
      </c>
    </row>
    <row r="63" spans="1:4" ht="12.75">
      <c r="A63" s="1" t="s">
        <v>103</v>
      </c>
      <c r="B63" s="1" t="s">
        <v>105</v>
      </c>
      <c r="D63" s="1">
        <v>1</v>
      </c>
    </row>
    <row r="64" spans="1:4" ht="12.75">
      <c r="A64" s="1" t="s">
        <v>106</v>
      </c>
      <c r="B64" s="1" t="s">
        <v>85</v>
      </c>
      <c r="D64" s="1">
        <v>1</v>
      </c>
    </row>
    <row r="65" spans="1:4" ht="12.75">
      <c r="A65" s="1" t="s">
        <v>109</v>
      </c>
      <c r="B65" s="1" t="s">
        <v>110</v>
      </c>
      <c r="D65" s="1">
        <v>1</v>
      </c>
    </row>
    <row r="66" spans="1:4" ht="12.75">
      <c r="A66" s="1" t="s">
        <v>114</v>
      </c>
      <c r="B66" s="1" t="s">
        <v>116</v>
      </c>
      <c r="D66" s="1">
        <v>1</v>
      </c>
    </row>
    <row r="67" spans="1:4" ht="12.75">
      <c r="A67" s="1" t="s">
        <v>114</v>
      </c>
      <c r="B67" s="1" t="s">
        <v>117</v>
      </c>
      <c r="D67" s="1">
        <v>1</v>
      </c>
    </row>
    <row r="68" spans="1:4" ht="12.75">
      <c r="A68" s="1" t="s">
        <v>118</v>
      </c>
      <c r="B68" s="1" t="s">
        <v>121</v>
      </c>
      <c r="D68" s="1">
        <v>1</v>
      </c>
    </row>
    <row r="69" spans="1:4" ht="12.75">
      <c r="A69" s="1" t="s">
        <v>118</v>
      </c>
      <c r="B69" s="1" t="s">
        <v>122</v>
      </c>
      <c r="D69" s="1">
        <v>1</v>
      </c>
    </row>
    <row r="70" spans="1:4" ht="12.75">
      <c r="A70" s="1" t="s">
        <v>123</v>
      </c>
      <c r="B70" s="1" t="s">
        <v>124</v>
      </c>
      <c r="D70" s="1">
        <v>1</v>
      </c>
    </row>
    <row r="71" ht="12.75">
      <c r="A71" s="29"/>
    </row>
  </sheetData>
  <sheetProtection/>
  <mergeCells count="18">
    <mergeCell ref="G13:G14"/>
    <mergeCell ref="H13:H14"/>
    <mergeCell ref="I13:I14"/>
    <mergeCell ref="A13:A14"/>
    <mergeCell ref="B13:B14"/>
    <mergeCell ref="C13:C14"/>
    <mergeCell ref="D13:D14"/>
    <mergeCell ref="E13:E14"/>
    <mergeCell ref="F13:F14"/>
    <mergeCell ref="A1:A2"/>
    <mergeCell ref="G1:G2"/>
    <mergeCell ref="H1:H2"/>
    <mergeCell ref="I1:I2"/>
    <mergeCell ref="B1:B2"/>
    <mergeCell ref="C1:C2"/>
    <mergeCell ref="E1:E2"/>
    <mergeCell ref="D1:D2"/>
    <mergeCell ref="F1:F2"/>
  </mergeCells>
  <printOptions/>
  <pageMargins left="0.5905511811023623" right="0.5905511811023623" top="0.1968503937007874" bottom="0.1968503937007874" header="0.5118110236220472" footer="0.5118110236220472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21">
      <selection activeCell="L52" sqref="L52"/>
    </sheetView>
  </sheetViews>
  <sheetFormatPr defaultColWidth="9.140625" defaultRowHeight="12.75"/>
  <cols>
    <col min="1" max="1" width="20.7109375" style="1" bestFit="1" customWidth="1"/>
    <col min="2" max="26" width="4.421875" style="1" customWidth="1"/>
    <col min="27" max="16384" width="9.140625" style="1" customWidth="1"/>
  </cols>
  <sheetData>
    <row r="1" ht="12.75">
      <c r="A1" s="9" t="s">
        <v>4</v>
      </c>
    </row>
    <row r="3" spans="1:22" ht="12.75">
      <c r="A3" s="9" t="s">
        <v>43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</row>
    <row r="4" spans="1:22" ht="12.75">
      <c r="A4" s="10" t="str">
        <f>'1º Fase'!B6</f>
        <v>Bonetti</v>
      </c>
      <c r="B4" s="49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2" ht="12.75">
      <c r="A5" s="10" t="str">
        <f>'1º Fase'!B7</f>
        <v>Padaria Neno</v>
      </c>
      <c r="B5" s="49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ht="12.75">
      <c r="A6" s="10" t="str">
        <f>'1º Fase'!B8</f>
        <v>Barra da Anta</v>
      </c>
      <c r="B6" s="49"/>
      <c r="C6" s="49"/>
      <c r="D6" s="49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ht="12.75">
      <c r="A7" s="10" t="str">
        <f>'1º Fase'!B9</f>
        <v>Conf. Duca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ht="12.75">
      <c r="A8" s="10" t="str">
        <f>'1º Fase'!B10</f>
        <v>Lavação Boitense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ht="12.75">
      <c r="A9" s="10" t="str">
        <f>'1º Fase'!B11</f>
        <v>Com. Oliveira</v>
      </c>
      <c r="B9" s="49"/>
      <c r="C9" s="49"/>
      <c r="D9" s="49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ht="12.75">
      <c r="A10" s="10" t="str">
        <f>'1º Fase'!B12</f>
        <v>Santos e Amigos</v>
      </c>
      <c r="B10" s="49"/>
      <c r="C10" s="49"/>
      <c r="D10" s="49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12.75">
      <c r="A11" s="10" t="str">
        <f>'1º Fase'!B13</f>
        <v>Bagatolli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2:11" ht="12.75"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22" ht="12.75">
      <c r="A13" s="9" t="s">
        <v>44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1">
        <v>15</v>
      </c>
      <c r="Q13" s="11">
        <v>16</v>
      </c>
      <c r="R13" s="11">
        <v>17</v>
      </c>
      <c r="S13" s="11">
        <v>18</v>
      </c>
      <c r="T13" s="11">
        <v>19</v>
      </c>
      <c r="U13" s="11">
        <v>20</v>
      </c>
      <c r="V13" s="11">
        <v>21</v>
      </c>
    </row>
    <row r="14" spans="1:22" ht="12.75">
      <c r="A14" s="10" t="str">
        <f>'1º Fase'!F6</f>
        <v>Taquarinha Cafusa</v>
      </c>
      <c r="B14" s="49"/>
      <c r="C14" s="49"/>
      <c r="D14" s="49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1:22" ht="12.75">
      <c r="A15" s="10" t="str">
        <f>'1º Fase'!F7</f>
        <v>Nova Geração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ht="12.75">
      <c r="A16" s="10" t="str">
        <f>'1º Fase'!F8</f>
        <v>Conf. Boaventura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22" ht="12.75">
      <c r="A17" s="10" t="str">
        <f>'1º Fase'!F9</f>
        <v>Emeve</v>
      </c>
      <c r="B17" s="49"/>
      <c r="C17" s="49"/>
      <c r="D17" s="49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ht="12.75">
      <c r="A18" s="10" t="str">
        <f>'1º Fase'!F10</f>
        <v>Delber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2" ht="12.75">
      <c r="A19" s="10" t="str">
        <f>'1º Fase'!F11</f>
        <v>Tifa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ht="12.75">
      <c r="A20" s="10" t="str">
        <f>'1º Fase'!F12</f>
        <v>Laklã-nõ</v>
      </c>
      <c r="B20" s="49"/>
      <c r="C20" s="49"/>
      <c r="D20" s="49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12.75">
      <c r="A21" s="10" t="str">
        <f>'1º Fase'!F13</f>
        <v>Rainha do Vale II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2:11" ht="12.75"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" t="s">
        <v>18</v>
      </c>
      <c r="B23" s="27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" t="s">
        <v>19</v>
      </c>
      <c r="B24" s="28"/>
      <c r="C24" s="26"/>
      <c r="D24" s="26"/>
      <c r="E24" s="26"/>
      <c r="F24" s="26"/>
      <c r="G24" s="26"/>
      <c r="H24" s="26"/>
      <c r="I24" s="26"/>
      <c r="J24" s="26"/>
      <c r="K24" s="26"/>
    </row>
    <row r="26" ht="12.75">
      <c r="B26" s="9" t="s">
        <v>43</v>
      </c>
    </row>
    <row r="27" spans="2:24" ht="12.75" customHeight="1">
      <c r="B27" s="77" t="s">
        <v>23</v>
      </c>
      <c r="C27" s="78"/>
      <c r="D27" s="77" t="s">
        <v>7</v>
      </c>
      <c r="E27" s="81"/>
      <c r="F27" s="81"/>
      <c r="G27" s="81"/>
      <c r="H27" s="78"/>
      <c r="I27" s="77" t="s">
        <v>20</v>
      </c>
      <c r="J27" s="78"/>
      <c r="K27" s="77" t="s">
        <v>14</v>
      </c>
      <c r="L27" s="78"/>
      <c r="M27" s="77" t="s">
        <v>24</v>
      </c>
      <c r="N27" s="78"/>
      <c r="O27" s="77" t="s">
        <v>25</v>
      </c>
      <c r="P27" s="78"/>
      <c r="Q27" s="77" t="s">
        <v>26</v>
      </c>
      <c r="R27" s="78"/>
      <c r="S27" s="83" t="s">
        <v>2</v>
      </c>
      <c r="T27" s="84"/>
      <c r="U27" s="77" t="s">
        <v>3</v>
      </c>
      <c r="V27" s="78"/>
      <c r="W27" s="77" t="s">
        <v>13</v>
      </c>
      <c r="X27" s="78"/>
    </row>
    <row r="28" spans="2:24" ht="12.75">
      <c r="B28" s="79"/>
      <c r="C28" s="80"/>
      <c r="D28" s="79"/>
      <c r="E28" s="82"/>
      <c r="F28" s="82"/>
      <c r="G28" s="82"/>
      <c r="H28" s="80"/>
      <c r="I28" s="79"/>
      <c r="J28" s="80"/>
      <c r="K28" s="79"/>
      <c r="L28" s="80"/>
      <c r="M28" s="79"/>
      <c r="N28" s="80"/>
      <c r="O28" s="79"/>
      <c r="P28" s="80"/>
      <c r="Q28" s="79"/>
      <c r="R28" s="80"/>
      <c r="S28" s="85"/>
      <c r="T28" s="86"/>
      <c r="U28" s="79"/>
      <c r="V28" s="80"/>
      <c r="W28" s="79"/>
      <c r="X28" s="80"/>
    </row>
    <row r="29" spans="2:24" ht="12.75">
      <c r="B29" s="73" t="s">
        <v>27</v>
      </c>
      <c r="C29" s="73"/>
      <c r="D29" s="30" t="str">
        <f>Artilheiros!A5</f>
        <v>Barra da Anta</v>
      </c>
      <c r="E29" s="33"/>
      <c r="F29" s="33"/>
      <c r="G29" s="33"/>
      <c r="H29" s="34"/>
      <c r="I29" s="35"/>
      <c r="J29" s="32">
        <f>Artilheiros!F5</f>
        <v>3</v>
      </c>
      <c r="K29" s="30"/>
      <c r="L29" s="32">
        <f>Artilheiros!B5</f>
        <v>1</v>
      </c>
      <c r="M29" s="30"/>
      <c r="N29" s="32">
        <f>Artilheiros!C5</f>
        <v>1</v>
      </c>
      <c r="O29" s="30"/>
      <c r="P29" s="32">
        <f>Artilheiros!D5</f>
        <v>0</v>
      </c>
      <c r="Q29" s="30"/>
      <c r="R29" s="32">
        <f>Artilheiros!E5</f>
        <v>0</v>
      </c>
      <c r="S29" s="30"/>
      <c r="T29" s="32">
        <f>Artilheiros!G5</f>
        <v>4</v>
      </c>
      <c r="U29" s="30"/>
      <c r="V29" s="32">
        <f>Artilheiros!H5</f>
        <v>2</v>
      </c>
      <c r="W29" s="37"/>
      <c r="X29" s="32">
        <f>Artilheiros!I5</f>
        <v>2</v>
      </c>
    </row>
    <row r="30" spans="2:24" ht="12.75">
      <c r="B30" s="73" t="s">
        <v>28</v>
      </c>
      <c r="C30" s="73"/>
      <c r="D30" s="30" t="str">
        <f>Artilheiros!A8</f>
        <v>Com. Oliveira</v>
      </c>
      <c r="E30" s="33"/>
      <c r="F30" s="33"/>
      <c r="G30" s="33"/>
      <c r="H30" s="34"/>
      <c r="I30" s="35"/>
      <c r="J30" s="32">
        <f>Artilheiros!F8</f>
        <v>3</v>
      </c>
      <c r="K30" s="30"/>
      <c r="L30" s="32">
        <f>Artilheiros!B8</f>
        <v>1</v>
      </c>
      <c r="M30" s="30"/>
      <c r="N30" s="32">
        <f>Artilheiros!C8</f>
        <v>1</v>
      </c>
      <c r="O30" s="30"/>
      <c r="P30" s="32">
        <f>Artilheiros!D8</f>
        <v>0</v>
      </c>
      <c r="Q30" s="30"/>
      <c r="R30" s="32">
        <f>Artilheiros!E8</f>
        <v>0</v>
      </c>
      <c r="S30" s="30"/>
      <c r="T30" s="32">
        <f>Artilheiros!G8</f>
        <v>4</v>
      </c>
      <c r="U30" s="30"/>
      <c r="V30" s="32">
        <f>Artilheiros!H8</f>
        <v>2</v>
      </c>
      <c r="W30" s="37"/>
      <c r="X30" s="32">
        <f>Artilheiros!I8</f>
        <v>2</v>
      </c>
    </row>
    <row r="31" spans="2:24" ht="12.75">
      <c r="B31" s="73" t="s">
        <v>29</v>
      </c>
      <c r="C31" s="73"/>
      <c r="D31" s="30" t="str">
        <f>Artilheiros!A9</f>
        <v>Santos e Amigos</v>
      </c>
      <c r="E31" s="31"/>
      <c r="F31" s="31"/>
      <c r="G31" s="31"/>
      <c r="H31" s="32"/>
      <c r="I31" s="35"/>
      <c r="J31" s="32">
        <f>Artilheiros!F9</f>
        <v>3</v>
      </c>
      <c r="K31" s="30"/>
      <c r="L31" s="32">
        <f>Artilheiros!B9</f>
        <v>1</v>
      </c>
      <c r="M31" s="30"/>
      <c r="N31" s="32">
        <f>Artilheiros!C9</f>
        <v>1</v>
      </c>
      <c r="O31" s="30"/>
      <c r="P31" s="32">
        <f>Artilheiros!D9</f>
        <v>0</v>
      </c>
      <c r="Q31" s="30"/>
      <c r="R31" s="32">
        <f>Artilheiros!E9</f>
        <v>0</v>
      </c>
      <c r="S31" s="30"/>
      <c r="T31" s="32">
        <f>Artilheiros!G9</f>
        <v>4</v>
      </c>
      <c r="U31" s="30"/>
      <c r="V31" s="32">
        <f>Artilheiros!H9</f>
        <v>3</v>
      </c>
      <c r="W31" s="37"/>
      <c r="X31" s="32">
        <f>Artilheiros!I9</f>
        <v>1</v>
      </c>
    </row>
    <row r="32" spans="2:24" ht="12.75">
      <c r="B32" s="73" t="s">
        <v>30</v>
      </c>
      <c r="C32" s="73"/>
      <c r="D32" s="30" t="str">
        <f>Artilheiros!A3</f>
        <v>Bonetti</v>
      </c>
      <c r="E32" s="31"/>
      <c r="F32" s="31"/>
      <c r="G32" s="31"/>
      <c r="H32" s="32"/>
      <c r="I32" s="35"/>
      <c r="J32" s="32">
        <f>Artilheiros!F3</f>
        <v>1</v>
      </c>
      <c r="K32" s="30"/>
      <c r="L32" s="32">
        <f>Artilheiros!B3</f>
        <v>1</v>
      </c>
      <c r="M32" s="30"/>
      <c r="N32" s="32">
        <f>Artilheiros!C3</f>
        <v>0</v>
      </c>
      <c r="O32" s="30"/>
      <c r="P32" s="32">
        <f>Artilheiros!D3</f>
        <v>1</v>
      </c>
      <c r="Q32" s="30"/>
      <c r="R32" s="32">
        <f>Artilheiros!E3</f>
        <v>0</v>
      </c>
      <c r="S32" s="30"/>
      <c r="T32" s="32">
        <f>Artilheiros!G3</f>
        <v>3</v>
      </c>
      <c r="U32" s="30"/>
      <c r="V32" s="32">
        <f>Artilheiros!H3</f>
        <v>3</v>
      </c>
      <c r="W32" s="37"/>
      <c r="X32" s="32">
        <f>Artilheiros!I3</f>
        <v>0</v>
      </c>
    </row>
    <row r="33" spans="2:24" ht="12.75">
      <c r="B33" s="75" t="s">
        <v>31</v>
      </c>
      <c r="C33" s="76"/>
      <c r="D33" s="30" t="str">
        <f>Artilheiros!A4</f>
        <v>Padaria Neno</v>
      </c>
      <c r="E33" s="31"/>
      <c r="F33" s="31"/>
      <c r="G33" s="31"/>
      <c r="H33" s="32"/>
      <c r="I33" s="35"/>
      <c r="J33" s="32">
        <f>Artilheiros!F4</f>
        <v>1</v>
      </c>
      <c r="K33" s="30"/>
      <c r="L33" s="32">
        <f>Artilheiros!B4</f>
        <v>1</v>
      </c>
      <c r="M33" s="30"/>
      <c r="N33" s="32">
        <f>Artilheiros!C4</f>
        <v>0</v>
      </c>
      <c r="O33" s="30"/>
      <c r="P33" s="32">
        <f>Artilheiros!D4</f>
        <v>1</v>
      </c>
      <c r="Q33" s="30"/>
      <c r="R33" s="32">
        <f>Artilheiros!E4</f>
        <v>0</v>
      </c>
      <c r="S33" s="30"/>
      <c r="T33" s="32">
        <f>Artilheiros!G4</f>
        <v>3</v>
      </c>
      <c r="U33" s="30"/>
      <c r="V33" s="32">
        <f>Artilheiros!H4</f>
        <v>3</v>
      </c>
      <c r="W33" s="37"/>
      <c r="X33" s="32">
        <f>Artilheiros!I4</f>
        <v>0</v>
      </c>
    </row>
    <row r="34" spans="2:24" ht="12.75">
      <c r="B34" s="75" t="s">
        <v>32</v>
      </c>
      <c r="C34" s="76"/>
      <c r="D34" s="30" t="str">
        <f>Artilheiros!A10</f>
        <v>Bagatolli</v>
      </c>
      <c r="E34" s="31"/>
      <c r="F34" s="31"/>
      <c r="G34" s="31"/>
      <c r="H34" s="32"/>
      <c r="I34" s="35"/>
      <c r="J34" s="32">
        <f>Artilheiros!F10</f>
        <v>0</v>
      </c>
      <c r="K34" s="30"/>
      <c r="L34" s="32">
        <f>Artilheiros!B10</f>
        <v>1</v>
      </c>
      <c r="M34" s="30"/>
      <c r="N34" s="32">
        <f>Artilheiros!C10</f>
        <v>0</v>
      </c>
      <c r="O34" s="30"/>
      <c r="P34" s="32">
        <f>Artilheiros!D10</f>
        <v>0</v>
      </c>
      <c r="Q34" s="30"/>
      <c r="R34" s="32">
        <f>Artilheiros!E10</f>
        <v>1</v>
      </c>
      <c r="S34" s="30"/>
      <c r="T34" s="32">
        <f>Artilheiros!G10</f>
        <v>3</v>
      </c>
      <c r="U34" s="30"/>
      <c r="V34" s="32">
        <f>Artilheiros!H10</f>
        <v>4</v>
      </c>
      <c r="W34" s="37"/>
      <c r="X34" s="32">
        <f>Artilheiros!I10</f>
        <v>-1</v>
      </c>
    </row>
    <row r="35" spans="2:24" ht="12.75">
      <c r="B35" s="74" t="s">
        <v>33</v>
      </c>
      <c r="C35" s="74"/>
      <c r="D35" s="30" t="str">
        <f>Artilheiros!A6</f>
        <v>Conf. Duca</v>
      </c>
      <c r="E35" s="33"/>
      <c r="F35" s="33"/>
      <c r="G35" s="33"/>
      <c r="H35" s="34"/>
      <c r="I35" s="35"/>
      <c r="J35" s="32">
        <f>Artilheiros!F6</f>
        <v>0</v>
      </c>
      <c r="K35" s="30"/>
      <c r="L35" s="32">
        <f>Artilheiros!B6</f>
        <v>1</v>
      </c>
      <c r="M35" s="30"/>
      <c r="N35" s="32">
        <f>Artilheiros!C6</f>
        <v>0</v>
      </c>
      <c r="O35" s="30"/>
      <c r="P35" s="32">
        <f>Artilheiros!D6</f>
        <v>0</v>
      </c>
      <c r="Q35" s="30"/>
      <c r="R35" s="32">
        <f>Artilheiros!E6</f>
        <v>1</v>
      </c>
      <c r="S35" s="30"/>
      <c r="T35" s="32">
        <f>Artilheiros!G6</f>
        <v>2</v>
      </c>
      <c r="U35" s="30"/>
      <c r="V35" s="32">
        <f>Artilheiros!H6</f>
        <v>4</v>
      </c>
      <c r="W35" s="37"/>
      <c r="X35" s="32">
        <f>Artilheiros!I6</f>
        <v>-2</v>
      </c>
    </row>
    <row r="36" spans="2:24" ht="12.75">
      <c r="B36" s="74" t="s">
        <v>35</v>
      </c>
      <c r="C36" s="74"/>
      <c r="D36" s="30" t="str">
        <f>Artilheiros!A7</f>
        <v>Lavação Boitense</v>
      </c>
      <c r="E36" s="31"/>
      <c r="F36" s="31"/>
      <c r="G36" s="31"/>
      <c r="H36" s="32"/>
      <c r="I36" s="35"/>
      <c r="J36" s="32">
        <f>Artilheiros!F7</f>
        <v>0</v>
      </c>
      <c r="K36" s="30"/>
      <c r="L36" s="32">
        <f>Artilheiros!B7</f>
        <v>1</v>
      </c>
      <c r="M36" s="30"/>
      <c r="N36" s="32">
        <f>Artilheiros!C7</f>
        <v>0</v>
      </c>
      <c r="O36" s="30"/>
      <c r="P36" s="32">
        <f>Artilheiros!D7</f>
        <v>0</v>
      </c>
      <c r="Q36" s="30"/>
      <c r="R36" s="32">
        <f>Artilheiros!E7</f>
        <v>1</v>
      </c>
      <c r="S36" s="30"/>
      <c r="T36" s="32">
        <f>Artilheiros!G7</f>
        <v>2</v>
      </c>
      <c r="U36" s="30"/>
      <c r="V36" s="32">
        <f>Artilheiros!H7</f>
        <v>4</v>
      </c>
      <c r="W36" s="37"/>
      <c r="X36" s="32">
        <f>Artilheiros!I7</f>
        <v>-2</v>
      </c>
    </row>
    <row r="37" ht="12.75">
      <c r="O37" s="36"/>
    </row>
    <row r="38" ht="12.75">
      <c r="B38" s="9" t="s">
        <v>44</v>
      </c>
    </row>
    <row r="39" spans="2:24" ht="12.75">
      <c r="B39" s="77" t="s">
        <v>23</v>
      </c>
      <c r="C39" s="78"/>
      <c r="D39" s="77" t="s">
        <v>7</v>
      </c>
      <c r="E39" s="81"/>
      <c r="F39" s="81"/>
      <c r="G39" s="81"/>
      <c r="H39" s="78"/>
      <c r="I39" s="77" t="s">
        <v>20</v>
      </c>
      <c r="J39" s="78"/>
      <c r="K39" s="77" t="s">
        <v>14</v>
      </c>
      <c r="L39" s="78"/>
      <c r="M39" s="77" t="s">
        <v>24</v>
      </c>
      <c r="N39" s="78"/>
      <c r="O39" s="77" t="s">
        <v>25</v>
      </c>
      <c r="P39" s="78"/>
      <c r="Q39" s="77" t="s">
        <v>26</v>
      </c>
      <c r="R39" s="78"/>
      <c r="S39" s="83" t="s">
        <v>2</v>
      </c>
      <c r="T39" s="84"/>
      <c r="U39" s="77" t="s">
        <v>3</v>
      </c>
      <c r="V39" s="78"/>
      <c r="W39" s="77" t="s">
        <v>13</v>
      </c>
      <c r="X39" s="78"/>
    </row>
    <row r="40" spans="2:24" ht="12.75">
      <c r="B40" s="79"/>
      <c r="C40" s="80"/>
      <c r="D40" s="79"/>
      <c r="E40" s="82"/>
      <c r="F40" s="82"/>
      <c r="G40" s="82"/>
      <c r="H40" s="80"/>
      <c r="I40" s="79"/>
      <c r="J40" s="80"/>
      <c r="K40" s="79"/>
      <c r="L40" s="80"/>
      <c r="M40" s="79"/>
      <c r="N40" s="80"/>
      <c r="O40" s="79"/>
      <c r="P40" s="80"/>
      <c r="Q40" s="79"/>
      <c r="R40" s="80"/>
      <c r="S40" s="85"/>
      <c r="T40" s="86"/>
      <c r="U40" s="79"/>
      <c r="V40" s="80"/>
      <c r="W40" s="79"/>
      <c r="X40" s="80"/>
    </row>
    <row r="41" spans="2:24" ht="12.75">
      <c r="B41" s="73" t="s">
        <v>27</v>
      </c>
      <c r="C41" s="73"/>
      <c r="D41" s="30" t="str">
        <f>Artilheiros!A21</f>
        <v>Laklã-nõ</v>
      </c>
      <c r="E41" s="31"/>
      <c r="F41" s="31"/>
      <c r="G41" s="31"/>
      <c r="H41" s="32"/>
      <c r="I41" s="35"/>
      <c r="J41" s="32">
        <f>Artilheiros!F21</f>
        <v>3</v>
      </c>
      <c r="K41" s="30"/>
      <c r="L41" s="32">
        <f>Artilheiros!B21</f>
        <v>1</v>
      </c>
      <c r="M41" s="30"/>
      <c r="N41" s="32">
        <f>Artilheiros!C21</f>
        <v>1</v>
      </c>
      <c r="O41" s="30"/>
      <c r="P41" s="32">
        <f>Artilheiros!D21</f>
        <v>0</v>
      </c>
      <c r="Q41" s="30"/>
      <c r="R41" s="32">
        <f>Artilheiros!E21</f>
        <v>0</v>
      </c>
      <c r="S41" s="30"/>
      <c r="T41" s="32">
        <f>Artilheiros!G21</f>
        <v>14</v>
      </c>
      <c r="U41" s="30"/>
      <c r="V41" s="32">
        <f>Artilheiros!H21</f>
        <v>1</v>
      </c>
      <c r="W41" s="37"/>
      <c r="X41" s="32">
        <f>Artilheiros!I21</f>
        <v>13</v>
      </c>
    </row>
    <row r="42" spans="2:24" ht="12.75">
      <c r="B42" s="73" t="s">
        <v>28</v>
      </c>
      <c r="C42" s="73"/>
      <c r="D42" s="30" t="str">
        <f>Artilheiros!A18</f>
        <v>Emeve</v>
      </c>
      <c r="E42" s="33"/>
      <c r="F42" s="33"/>
      <c r="G42" s="33"/>
      <c r="H42" s="34"/>
      <c r="I42" s="35"/>
      <c r="J42" s="32">
        <f>Artilheiros!F18</f>
        <v>3</v>
      </c>
      <c r="K42" s="30"/>
      <c r="L42" s="32">
        <f>Artilheiros!B18</f>
        <v>1</v>
      </c>
      <c r="M42" s="30"/>
      <c r="N42" s="32">
        <f>Artilheiros!C18</f>
        <v>1</v>
      </c>
      <c r="O42" s="30"/>
      <c r="P42" s="32">
        <f>Artilheiros!D18</f>
        <v>0</v>
      </c>
      <c r="Q42" s="30"/>
      <c r="R42" s="32">
        <f>Artilheiros!E18</f>
        <v>0</v>
      </c>
      <c r="S42" s="30"/>
      <c r="T42" s="32">
        <f>Artilheiros!G18</f>
        <v>7</v>
      </c>
      <c r="U42" s="30"/>
      <c r="V42" s="32">
        <f>Artilheiros!H18</f>
        <v>3</v>
      </c>
      <c r="W42" s="37"/>
      <c r="X42" s="32">
        <f>Artilheiros!I18</f>
        <v>4</v>
      </c>
    </row>
    <row r="43" spans="2:24" ht="12.75">
      <c r="B43" s="73" t="s">
        <v>29</v>
      </c>
      <c r="C43" s="73"/>
      <c r="D43" s="30" t="str">
        <f>Artilheiros!A15</f>
        <v>Taquarinha Cafusa</v>
      </c>
      <c r="E43" s="31"/>
      <c r="F43" s="31"/>
      <c r="G43" s="31"/>
      <c r="H43" s="32"/>
      <c r="I43" s="35"/>
      <c r="J43" s="32">
        <f>Artilheiros!F15</f>
        <v>3</v>
      </c>
      <c r="K43" s="30"/>
      <c r="L43" s="32">
        <f>Artilheiros!B15</f>
        <v>1</v>
      </c>
      <c r="M43" s="30"/>
      <c r="N43" s="32">
        <f>Artilheiros!C15</f>
        <v>1</v>
      </c>
      <c r="O43" s="30"/>
      <c r="P43" s="32">
        <f>Artilheiros!D15</f>
        <v>0</v>
      </c>
      <c r="Q43" s="30"/>
      <c r="R43" s="32">
        <f>Artilheiros!E15</f>
        <v>0</v>
      </c>
      <c r="S43" s="30"/>
      <c r="T43" s="32">
        <f>Artilheiros!G15</f>
        <v>6</v>
      </c>
      <c r="U43" s="30"/>
      <c r="V43" s="32">
        <f>Artilheiros!H15</f>
        <v>4</v>
      </c>
      <c r="W43" s="37"/>
      <c r="X43" s="32">
        <f>Artilheiros!I15</f>
        <v>2</v>
      </c>
    </row>
    <row r="44" spans="2:24" ht="12.75">
      <c r="B44" s="73" t="s">
        <v>30</v>
      </c>
      <c r="C44" s="73"/>
      <c r="D44" s="30" t="str">
        <f>Artilheiros!A19</f>
        <v>Delber</v>
      </c>
      <c r="E44" s="31"/>
      <c r="F44" s="31"/>
      <c r="G44" s="31"/>
      <c r="H44" s="32"/>
      <c r="I44" s="35"/>
      <c r="J44" s="32">
        <f>Artilheiros!F19</f>
        <v>3</v>
      </c>
      <c r="K44" s="30"/>
      <c r="L44" s="32">
        <f>Artilheiros!B19</f>
        <v>1</v>
      </c>
      <c r="M44" s="30"/>
      <c r="N44" s="32">
        <f>Artilheiros!C19</f>
        <v>1</v>
      </c>
      <c r="O44" s="30"/>
      <c r="P44" s="32">
        <f>Artilheiros!D19</f>
        <v>0</v>
      </c>
      <c r="Q44" s="30"/>
      <c r="R44" s="32">
        <f>Artilheiros!E19</f>
        <v>0</v>
      </c>
      <c r="S44" s="30"/>
      <c r="T44" s="32">
        <f>Artilheiros!G19</f>
        <v>8</v>
      </c>
      <c r="U44" s="30"/>
      <c r="V44" s="32">
        <f>Artilheiros!H19</f>
        <v>5</v>
      </c>
      <c r="W44" s="37"/>
      <c r="X44" s="32">
        <f>Artilheiros!I19</f>
        <v>3</v>
      </c>
    </row>
    <row r="45" spans="2:24" ht="12.75">
      <c r="B45" s="75" t="s">
        <v>31</v>
      </c>
      <c r="C45" s="76"/>
      <c r="D45" s="30" t="str">
        <f>Artilheiros!A16</f>
        <v>Nova Geração</v>
      </c>
      <c r="E45" s="31"/>
      <c r="F45" s="31"/>
      <c r="G45" s="31"/>
      <c r="H45" s="32"/>
      <c r="I45" s="35"/>
      <c r="J45" s="32">
        <f>Artilheiros!F16</f>
        <v>0</v>
      </c>
      <c r="K45" s="30"/>
      <c r="L45" s="32">
        <f>Artilheiros!B16</f>
        <v>1</v>
      </c>
      <c r="M45" s="30"/>
      <c r="N45" s="32">
        <f>Artilheiros!C16</f>
        <v>0</v>
      </c>
      <c r="O45" s="30"/>
      <c r="P45" s="32">
        <f>Artilheiros!D16</f>
        <v>0</v>
      </c>
      <c r="Q45" s="30"/>
      <c r="R45" s="32">
        <f>Artilheiros!E16</f>
        <v>1</v>
      </c>
      <c r="S45" s="30"/>
      <c r="T45" s="32">
        <f>Artilheiros!G16</f>
        <v>4</v>
      </c>
      <c r="U45" s="30"/>
      <c r="V45" s="32">
        <f>Artilheiros!H16</f>
        <v>6</v>
      </c>
      <c r="W45" s="37"/>
      <c r="X45" s="32">
        <f>Artilheiros!I16</f>
        <v>-2</v>
      </c>
    </row>
    <row r="46" spans="2:24" ht="12.75">
      <c r="B46" s="75" t="s">
        <v>32</v>
      </c>
      <c r="C46" s="76"/>
      <c r="D46" s="30" t="str">
        <f>Artilheiros!A17</f>
        <v>Conf. Boaventura</v>
      </c>
      <c r="E46" s="33"/>
      <c r="F46" s="33"/>
      <c r="G46" s="33"/>
      <c r="H46" s="34"/>
      <c r="I46" s="35"/>
      <c r="J46" s="32">
        <f>Artilheiros!F17</f>
        <v>0</v>
      </c>
      <c r="K46" s="30"/>
      <c r="L46" s="32">
        <f>Artilheiros!B17</f>
        <v>1</v>
      </c>
      <c r="M46" s="30"/>
      <c r="N46" s="32">
        <f>Artilheiros!C17</f>
        <v>0</v>
      </c>
      <c r="O46" s="30"/>
      <c r="P46" s="32">
        <f>Artilheiros!D17</f>
        <v>0</v>
      </c>
      <c r="Q46" s="30"/>
      <c r="R46" s="32">
        <f>Artilheiros!E17</f>
        <v>1</v>
      </c>
      <c r="S46" s="30"/>
      <c r="T46" s="32">
        <f>Artilheiros!G17</f>
        <v>3</v>
      </c>
      <c r="U46" s="30"/>
      <c r="V46" s="32">
        <f>Artilheiros!H17</f>
        <v>7</v>
      </c>
      <c r="W46" s="37"/>
      <c r="X46" s="32">
        <f>Artilheiros!I17</f>
        <v>-4</v>
      </c>
    </row>
    <row r="47" spans="2:24" ht="12.75">
      <c r="B47" s="74" t="s">
        <v>33</v>
      </c>
      <c r="C47" s="74"/>
      <c r="D47" s="30" t="str">
        <f>Artilheiros!A20</f>
        <v>Tifa</v>
      </c>
      <c r="E47" s="33"/>
      <c r="F47" s="33"/>
      <c r="G47" s="33"/>
      <c r="H47" s="34"/>
      <c r="I47" s="35"/>
      <c r="J47" s="32">
        <f>Artilheiros!F20</f>
        <v>0</v>
      </c>
      <c r="K47" s="30"/>
      <c r="L47" s="32">
        <f>Artilheiros!B20</f>
        <v>1</v>
      </c>
      <c r="M47" s="30"/>
      <c r="N47" s="32">
        <f>Artilheiros!C20</f>
        <v>0</v>
      </c>
      <c r="O47" s="30"/>
      <c r="P47" s="32">
        <f>Artilheiros!D20</f>
        <v>0</v>
      </c>
      <c r="Q47" s="30"/>
      <c r="R47" s="32">
        <f>Artilheiros!E20</f>
        <v>1</v>
      </c>
      <c r="S47" s="30"/>
      <c r="T47" s="32">
        <f>Artilheiros!G20</f>
        <v>5</v>
      </c>
      <c r="U47" s="30"/>
      <c r="V47" s="32">
        <f>Artilheiros!H20</f>
        <v>8</v>
      </c>
      <c r="W47" s="37"/>
      <c r="X47" s="32">
        <f>Artilheiros!I20</f>
        <v>-3</v>
      </c>
    </row>
    <row r="48" spans="2:24" ht="12.75">
      <c r="B48" s="74" t="s">
        <v>35</v>
      </c>
      <c r="C48" s="74"/>
      <c r="D48" s="30" t="str">
        <f>Artilheiros!A22</f>
        <v>Rainha do Vale II</v>
      </c>
      <c r="E48" s="31"/>
      <c r="F48" s="31"/>
      <c r="G48" s="31"/>
      <c r="H48" s="32"/>
      <c r="I48" s="35"/>
      <c r="J48" s="32">
        <f>Artilheiros!F22</f>
        <v>0</v>
      </c>
      <c r="K48" s="30"/>
      <c r="L48" s="32">
        <f>Artilheiros!B22</f>
        <v>1</v>
      </c>
      <c r="M48" s="30"/>
      <c r="N48" s="32">
        <f>Artilheiros!C22</f>
        <v>0</v>
      </c>
      <c r="O48" s="30"/>
      <c r="P48" s="32">
        <f>Artilheiros!D22</f>
        <v>0</v>
      </c>
      <c r="Q48" s="30"/>
      <c r="R48" s="32">
        <f>Artilheiros!E22</f>
        <v>1</v>
      </c>
      <c r="S48" s="30"/>
      <c r="T48" s="32">
        <f>Artilheiros!G22</f>
        <v>1</v>
      </c>
      <c r="U48" s="30"/>
      <c r="V48" s="32">
        <f>Artilheiros!H22</f>
        <v>14</v>
      </c>
      <c r="W48" s="37"/>
      <c r="X48" s="32">
        <f>Artilheiros!I22</f>
        <v>-13</v>
      </c>
    </row>
  </sheetData>
  <sheetProtection/>
  <mergeCells count="36">
    <mergeCell ref="W39:X40"/>
    <mergeCell ref="B41:C41"/>
    <mergeCell ref="B46:C46"/>
    <mergeCell ref="B47:C47"/>
    <mergeCell ref="B48:C48"/>
    <mergeCell ref="I39:J40"/>
    <mergeCell ref="K39:L40"/>
    <mergeCell ref="M39:N40"/>
    <mergeCell ref="O39:P40"/>
    <mergeCell ref="B45:C45"/>
    <mergeCell ref="B32:C32"/>
    <mergeCell ref="Q39:R40"/>
    <mergeCell ref="S39:T40"/>
    <mergeCell ref="U27:V28"/>
    <mergeCell ref="W27:X28"/>
    <mergeCell ref="M27:N28"/>
    <mergeCell ref="O27:P28"/>
    <mergeCell ref="Q27:R28"/>
    <mergeCell ref="S27:T28"/>
    <mergeCell ref="U39:V40"/>
    <mergeCell ref="B27:C28"/>
    <mergeCell ref="D27:H28"/>
    <mergeCell ref="B39:C40"/>
    <mergeCell ref="D39:H40"/>
    <mergeCell ref="I27:J28"/>
    <mergeCell ref="K27:L28"/>
    <mergeCell ref="B33:C33"/>
    <mergeCell ref="B30:C30"/>
    <mergeCell ref="B31:C31"/>
    <mergeCell ref="B29:C29"/>
    <mergeCell ref="B42:C42"/>
    <mergeCell ref="B43:C43"/>
    <mergeCell ref="B35:C35"/>
    <mergeCell ref="B34:C34"/>
    <mergeCell ref="B36:C36"/>
    <mergeCell ref="B44:C4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9.28125" style="1" customWidth="1"/>
    <col min="2" max="2" width="19.8515625" style="1" customWidth="1"/>
    <col min="3" max="3" width="9.140625" style="2" customWidth="1"/>
    <col min="4" max="16384" width="9.140625" style="1" customWidth="1"/>
  </cols>
  <sheetData>
    <row r="1" spans="1:12" ht="12.75">
      <c r="A1" s="88" t="s">
        <v>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2.75">
      <c r="A2" s="87" t="s">
        <v>6</v>
      </c>
      <c r="B2" s="87" t="s">
        <v>7</v>
      </c>
      <c r="C2" s="87" t="s">
        <v>67</v>
      </c>
      <c r="D2" s="87" t="s">
        <v>68</v>
      </c>
      <c r="E2" s="87" t="s">
        <v>69</v>
      </c>
      <c r="F2" s="87" t="s">
        <v>70</v>
      </c>
      <c r="G2" s="87" t="s">
        <v>71</v>
      </c>
      <c r="H2" s="87" t="s">
        <v>72</v>
      </c>
      <c r="I2" s="87" t="s">
        <v>73</v>
      </c>
      <c r="J2" s="87" t="s">
        <v>75</v>
      </c>
      <c r="K2" s="87" t="s">
        <v>74</v>
      </c>
      <c r="L2" s="87" t="s">
        <v>12</v>
      </c>
    </row>
    <row r="3" spans="1:12" ht="12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3" ht="12.75">
      <c r="A4" s="1" t="s">
        <v>131</v>
      </c>
      <c r="B4" s="1" t="s">
        <v>76</v>
      </c>
      <c r="C4" s="2" t="s">
        <v>132</v>
      </c>
    </row>
    <row r="5" spans="1:3" ht="12.75">
      <c r="A5" s="1" t="s">
        <v>95</v>
      </c>
      <c r="B5" s="1" t="s">
        <v>133</v>
      </c>
      <c r="C5" s="2" t="s">
        <v>132</v>
      </c>
    </row>
    <row r="6" spans="1:3" ht="12.75">
      <c r="A6" s="1" t="s">
        <v>95</v>
      </c>
      <c r="B6" s="1" t="s">
        <v>134</v>
      </c>
      <c r="C6" s="2" t="s">
        <v>132</v>
      </c>
    </row>
    <row r="7" spans="1:3" ht="12.75">
      <c r="A7" s="1" t="s">
        <v>98</v>
      </c>
      <c r="B7" s="1" t="s">
        <v>135</v>
      </c>
      <c r="C7" s="2" t="s">
        <v>132</v>
      </c>
    </row>
    <row r="8" spans="1:3" ht="12.75">
      <c r="A8" s="1" t="s">
        <v>136</v>
      </c>
      <c r="B8" s="1" t="s">
        <v>137</v>
      </c>
      <c r="C8" s="2" t="s">
        <v>132</v>
      </c>
    </row>
    <row r="9" spans="1:3" ht="12.75">
      <c r="A9" s="1" t="s">
        <v>103</v>
      </c>
      <c r="B9" s="1" t="s">
        <v>138</v>
      </c>
      <c r="C9" s="2" t="s">
        <v>132</v>
      </c>
    </row>
    <row r="10" spans="1:3" ht="12.75">
      <c r="A10" s="1" t="s">
        <v>112</v>
      </c>
      <c r="B10" s="1" t="s">
        <v>139</v>
      </c>
      <c r="C10" s="2" t="s">
        <v>132</v>
      </c>
    </row>
    <row r="11" spans="1:3" ht="12.75">
      <c r="A11" s="1" t="s">
        <v>114</v>
      </c>
      <c r="B11" s="1" t="s">
        <v>140</v>
      </c>
      <c r="C11" s="2" t="s">
        <v>132</v>
      </c>
    </row>
    <row r="12" spans="1:3" ht="12.75">
      <c r="A12" s="1" t="s">
        <v>114</v>
      </c>
      <c r="B12" s="1" t="s">
        <v>116</v>
      </c>
      <c r="C12" s="2" t="s">
        <v>132</v>
      </c>
    </row>
    <row r="13" spans="1:3" ht="12.75">
      <c r="A13" s="1" t="s">
        <v>141</v>
      </c>
      <c r="B13" s="1" t="s">
        <v>120</v>
      </c>
      <c r="C13" s="2" t="s">
        <v>132</v>
      </c>
    </row>
    <row r="14" spans="1:3" ht="12.75">
      <c r="A14" s="1" t="s">
        <v>141</v>
      </c>
      <c r="B14" s="1" t="s">
        <v>142</v>
      </c>
      <c r="C14" s="2" t="s">
        <v>132</v>
      </c>
    </row>
  </sheetData>
  <sheetProtection/>
  <mergeCells count="13">
    <mergeCell ref="G2:G3"/>
    <mergeCell ref="H2:H3"/>
    <mergeCell ref="I2:I3"/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</mergeCells>
  <printOptions/>
  <pageMargins left="0.1968503937007874" right="0.1968503937007874" top="0.07874015748031496" bottom="0.0787401574803149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2012-07-05T13:38:46Z</cp:lastPrinted>
  <dcterms:created xsi:type="dcterms:W3CDTF">2005-02-02T18:17:44Z</dcterms:created>
  <dcterms:modified xsi:type="dcterms:W3CDTF">2012-07-10T12:59:58Z</dcterms:modified>
  <cp:category/>
  <cp:version/>
  <cp:contentType/>
  <cp:contentStatus/>
</cp:coreProperties>
</file>