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 activeTab="1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F167"/>
  <c r="F166"/>
  <c r="F165"/>
  <c r="F164"/>
  <c r="F163"/>
  <c r="F162"/>
  <c r="F161"/>
  <c r="F160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E191"/>
  <c r="F191"/>
  <c r="E190"/>
  <c r="F190"/>
  <c r="E189"/>
  <c r="F189"/>
  <c r="E188"/>
  <c r="F188"/>
  <c r="E186"/>
  <c r="F186"/>
  <c r="E185"/>
  <c r="F185"/>
  <c r="E184"/>
  <c r="F184"/>
  <c r="E183"/>
  <c r="F183"/>
  <c r="E179"/>
  <c r="F179"/>
  <c r="E178"/>
  <c r="F178"/>
  <c r="E176"/>
  <c r="F176"/>
  <c r="E175"/>
  <c r="F175"/>
  <c r="E174"/>
  <c r="F174"/>
  <c r="E173"/>
  <c r="F173"/>
  <c r="E172"/>
  <c r="F172"/>
  <c r="E171"/>
  <c r="F171"/>
  <c r="E167"/>
  <c r="G167" s="1"/>
  <c r="E166"/>
  <c r="G166" s="1"/>
  <c r="E165"/>
  <c r="G165" s="1"/>
  <c r="E164"/>
  <c r="G164" s="1"/>
  <c r="E163"/>
  <c r="G163" s="1"/>
  <c r="E162"/>
  <c r="G162" s="1"/>
  <c r="E161"/>
  <c r="G161" s="1"/>
  <c r="E160"/>
  <c r="G160" s="1"/>
  <c r="E155"/>
  <c r="F155"/>
  <c r="E154"/>
  <c r="F154"/>
  <c r="E153"/>
  <c r="F153"/>
  <c r="E152"/>
  <c r="F152"/>
  <c r="E151"/>
  <c r="F151"/>
  <c r="E149"/>
  <c r="F149"/>
  <c r="E148"/>
  <c r="F148"/>
  <c r="E147"/>
  <c r="F147"/>
  <c r="E143"/>
  <c r="E239"/>
  <c r="F143"/>
  <c r="F239"/>
  <c r="E142"/>
  <c r="F142"/>
  <c r="E141"/>
  <c r="F141"/>
  <c r="E140"/>
  <c r="F140"/>
  <c r="E139"/>
  <c r="F139"/>
  <c r="E138"/>
  <c r="F138"/>
  <c r="E136"/>
  <c r="F136"/>
  <c r="E135"/>
  <c r="F135"/>
  <c r="F105"/>
  <c r="E105"/>
  <c r="F104"/>
  <c r="E104"/>
  <c r="F103"/>
  <c r="E103"/>
  <c r="F107"/>
  <c r="E107"/>
  <c r="F101"/>
  <c r="E101"/>
  <c r="F100"/>
  <c r="E100"/>
  <c r="F102"/>
  <c r="E102"/>
  <c r="F99"/>
  <c r="E99"/>
  <c r="F95"/>
  <c r="E95"/>
  <c r="F90"/>
  <c r="E90"/>
  <c r="F94"/>
  <c r="E94"/>
  <c r="F89"/>
  <c r="E89"/>
  <c r="F93"/>
  <c r="E93"/>
  <c r="F88"/>
  <c r="E88"/>
  <c r="F91"/>
  <c r="E91"/>
  <c r="F87"/>
  <c r="E87"/>
  <c r="F79"/>
  <c r="E79"/>
  <c r="F78"/>
  <c r="E78"/>
  <c r="F82"/>
  <c r="E82"/>
  <c r="F81"/>
  <c r="E81"/>
  <c r="F80"/>
  <c r="E80"/>
  <c r="F77"/>
  <c r="E77"/>
  <c r="F83"/>
  <c r="E83"/>
  <c r="F75"/>
  <c r="E75"/>
  <c r="F68"/>
  <c r="E68"/>
  <c r="F66"/>
  <c r="E66"/>
  <c r="F65"/>
  <c r="E65"/>
  <c r="F64"/>
  <c r="E64"/>
  <c r="F71"/>
  <c r="E71"/>
  <c r="F70"/>
  <c r="E70"/>
  <c r="F69"/>
  <c r="E69"/>
  <c r="F63"/>
  <c r="E63"/>
  <c r="E130"/>
  <c r="E238"/>
  <c r="F130"/>
  <c r="F238"/>
  <c r="E129"/>
  <c r="E237"/>
  <c r="F129"/>
  <c r="F237"/>
  <c r="E128"/>
  <c r="E236"/>
  <c r="F128"/>
  <c r="F236"/>
  <c r="E127"/>
  <c r="E235"/>
  <c r="F127"/>
  <c r="F235"/>
  <c r="E126"/>
  <c r="E234"/>
  <c r="F126"/>
  <c r="F234"/>
  <c r="E125"/>
  <c r="E233"/>
  <c r="F125"/>
  <c r="F233"/>
  <c r="E124"/>
  <c r="E232"/>
  <c r="F124"/>
  <c r="F232"/>
  <c r="E123"/>
  <c r="E231"/>
  <c r="F123"/>
  <c r="F231"/>
  <c r="F119"/>
  <c r="F253"/>
  <c r="E119"/>
  <c r="G119"/>
  <c r="F118"/>
  <c r="F252"/>
  <c r="E118"/>
  <c r="G118"/>
  <c r="F117"/>
  <c r="F251"/>
  <c r="E117"/>
  <c r="G117"/>
  <c r="F116"/>
  <c r="F250"/>
  <c r="E116"/>
  <c r="G116"/>
  <c r="F115"/>
  <c r="F249"/>
  <c r="E115"/>
  <c r="G115"/>
  <c r="F114"/>
  <c r="F248"/>
  <c r="E114"/>
  <c r="G114" s="1"/>
  <c r="F113"/>
  <c r="F247"/>
  <c r="E113"/>
  <c r="G113"/>
  <c r="F112"/>
  <c r="F246"/>
  <c r="E112"/>
  <c r="G112"/>
  <c r="F11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G231" l="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<sst xmlns="http://schemas.openxmlformats.org/spreadsheetml/2006/main" count="357" uniqueCount="94">
  <si>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</si>
  <si>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</si>
  <si>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</si>
  <si>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</si>
  <si>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</si>
  <si>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</si>
  <si>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</si>
  <si>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</si>
  <si>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</si>
  <si>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</si>
  <si>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</si>
  <si>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</si>
  <si>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</si>
  <si>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</si>
  <si>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</si>
  <si>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</si>
  <si>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</si>
  <si>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</si>
  <si>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</si>
  <si>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</si>
  <si>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</si>
  <si>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</si>
  <si>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</si>
  <si>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</si>
  <si>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</si>
  <si>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</si>
  <si>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</si>
  <si>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</si>
  <si>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CAMPEONATO MUNICIPAL DE FUTEBOL DE CAMPO DE 2007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</si>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</sst>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opLeftCell="A31" workbookViewId="0">
      <selection activeCell="F47" sqref="F47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>
      <c r="A2" s="5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4" t="s">
        <v>24</v>
      </c>
      <c r="G4" s="54"/>
      <c r="H4" s="54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5" t="s">
        <v>41</v>
      </c>
      <c r="G5" s="56"/>
      <c r="H5" s="57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5" t="s">
        <v>33</v>
      </c>
      <c r="G6" s="56"/>
      <c r="H6" s="57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5" t="s">
        <v>34</v>
      </c>
      <c r="G7" s="56"/>
      <c r="H7" s="57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5" t="s">
        <v>35</v>
      </c>
      <c r="G8" s="56"/>
      <c r="H8" s="57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5" t="s">
        <v>36</v>
      </c>
      <c r="G9" s="56"/>
      <c r="H9" s="57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5" t="s">
        <v>37</v>
      </c>
      <c r="G10" s="56"/>
      <c r="H10" s="57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5" t="s">
        <v>38</v>
      </c>
      <c r="G11" s="56"/>
      <c r="H11" s="57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5" t="s">
        <v>39</v>
      </c>
      <c r="G12" s="56"/>
      <c r="H12" s="57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8" t="s">
        <v>40</v>
      </c>
      <c r="G13" s="59"/>
      <c r="H13" s="60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61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61</v>
      </c>
      <c r="H16" s="17" t="s">
        <v>42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/>
      <c r="J17" s="7" t="s">
        <v>0</v>
      </c>
      <c r="K17" s="4"/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/>
      <c r="J18" s="7" t="s">
        <v>0</v>
      </c>
      <c r="K18" s="5"/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/>
      <c r="J19" s="7" t="s">
        <v>0</v>
      </c>
      <c r="K19" s="5"/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/>
      <c r="J20" s="7" t="s">
        <v>0</v>
      </c>
      <c r="K20" s="5"/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61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61</v>
      </c>
      <c r="H23" s="17" t="s">
        <v>43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/>
      <c r="J24" s="7" t="s">
        <v>0</v>
      </c>
      <c r="K24" s="4"/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/>
      <c r="J25" s="7" t="s">
        <v>0</v>
      </c>
      <c r="K25" s="5"/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/>
      <c r="J26" s="7" t="s">
        <v>0</v>
      </c>
      <c r="K26" s="5"/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/>
      <c r="J27" s="7" t="s">
        <v>0</v>
      </c>
      <c r="K27" s="5"/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61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61</v>
      </c>
      <c r="H30" s="17" t="s">
        <v>44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/>
      <c r="J31" s="7" t="s">
        <v>0</v>
      </c>
      <c r="K31" s="4"/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62</v>
      </c>
      <c r="H32" s="17" t="str">
        <f>F32</f>
        <v>ADR 7 de Maio</v>
      </c>
      <c r="I32" s="33"/>
      <c r="J32" s="12" t="s">
        <v>0</v>
      </c>
      <c r="K32" s="33"/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/>
      <c r="J33" s="7" t="s">
        <v>0</v>
      </c>
      <c r="K33" s="5"/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/>
      <c r="J34" s="7" t="s">
        <v>0</v>
      </c>
      <c r="K34" s="5"/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63</v>
      </c>
      <c r="H36" s="17" t="s">
        <v>64</v>
      </c>
      <c r="I36" s="14"/>
      <c r="J36" s="14"/>
      <c r="K36" s="14"/>
      <c r="L36" s="15"/>
    </row>
    <row r="37" spans="1:12">
      <c r="A37" s="30" t="s">
        <v>61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61</v>
      </c>
      <c r="H37" s="17" t="s">
        <v>45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/>
      <c r="J38" s="7" t="s">
        <v>0</v>
      </c>
      <c r="K38" s="4"/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/>
      <c r="J40" s="7" t="s">
        <v>0</v>
      </c>
      <c r="K40" s="5"/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/>
      <c r="J41" s="7" t="s">
        <v>0</v>
      </c>
      <c r="K41" s="5"/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61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61</v>
      </c>
      <c r="H44" s="17" t="s">
        <v>46</v>
      </c>
      <c r="I44" s="17"/>
      <c r="J44" s="14"/>
      <c r="K44" s="17" t="s">
        <v>11</v>
      </c>
      <c r="L44" s="24">
        <v>41461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0.66666666666666663</v>
      </c>
      <c r="H45" s="14" t="str">
        <f>F45</f>
        <v>Laeisz</v>
      </c>
      <c r="I45" s="4"/>
      <c r="J45" s="7" t="s">
        <v>0</v>
      </c>
      <c r="K45" s="4"/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0.66666666666666663</v>
      </c>
      <c r="H46" s="14" t="str">
        <f>F46</f>
        <v>Caçador</v>
      </c>
      <c r="I46" s="5"/>
      <c r="J46" s="7" t="s">
        <v>0</v>
      </c>
      <c r="K46" s="5"/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0.66666666666666663</v>
      </c>
      <c r="H47" s="14" t="str">
        <f>F47</f>
        <v>ADR 7 de Maio</v>
      </c>
      <c r="I47" s="5"/>
      <c r="J47" s="7" t="s">
        <v>0</v>
      </c>
      <c r="K47" s="5"/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0.66666666666666663</v>
      </c>
      <c r="H48" s="14" t="str">
        <f>F48</f>
        <v>Volta Grande</v>
      </c>
      <c r="I48" s="5"/>
      <c r="J48" s="7" t="s">
        <v>0</v>
      </c>
      <c r="K48" s="5"/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61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61</v>
      </c>
      <c r="H51" s="17" t="s">
        <v>47</v>
      </c>
      <c r="I51" s="17"/>
      <c r="J51" s="14"/>
      <c r="K51" s="17" t="s">
        <v>11</v>
      </c>
      <c r="L51" s="24">
        <v>41467</v>
      </c>
    </row>
    <row r="52" spans="1:12">
      <c r="A52" s="18">
        <v>0.66666666666666663</v>
      </c>
      <c r="B52" s="14" t="str">
        <f>F13</f>
        <v>Laeisz</v>
      </c>
      <c r="C52" s="4"/>
      <c r="D52" s="7" t="s">
        <v>0</v>
      </c>
      <c r="E52" s="4"/>
      <c r="F52" s="14" t="str">
        <f>F12</f>
        <v>Vildo</v>
      </c>
      <c r="G52" s="19">
        <v>0.79166666666666663</v>
      </c>
      <c r="H52" s="14" t="str">
        <f>F52</f>
        <v>Vildo</v>
      </c>
      <c r="I52" s="4"/>
      <c r="J52" s="7" t="s">
        <v>0</v>
      </c>
      <c r="K52" s="4"/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/>
      <c r="D53" s="7" t="s">
        <v>0</v>
      </c>
      <c r="E53" s="4"/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/>
      <c r="J53" s="7" t="s">
        <v>0</v>
      </c>
      <c r="K53" s="5"/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/>
      <c r="D54" s="7" t="s">
        <v>0</v>
      </c>
      <c r="E54" s="5"/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/>
      <c r="J54" s="7" t="s">
        <v>0</v>
      </c>
      <c r="K54" s="5"/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/>
      <c r="D55" s="7" t="s">
        <v>0</v>
      </c>
      <c r="E55" s="4"/>
      <c r="F55" s="14" t="str">
        <f>F5</f>
        <v>ADR 7 de Maio</v>
      </c>
      <c r="G55" s="19">
        <v>0.79166666666666663</v>
      </c>
      <c r="H55" s="14" t="str">
        <f>F55</f>
        <v>ADR 7 de Maio</v>
      </c>
      <c r="I55" s="5"/>
      <c r="J55" s="7" t="s">
        <v>0</v>
      </c>
      <c r="K55" s="5"/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61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61</v>
      </c>
      <c r="H58" s="17" t="s">
        <v>48</v>
      </c>
      <c r="I58" s="17"/>
      <c r="J58" s="14"/>
      <c r="K58" s="17" t="s">
        <v>11</v>
      </c>
      <c r="L58" s="24">
        <v>41475</v>
      </c>
    </row>
    <row r="59" spans="1:12">
      <c r="A59" s="18">
        <v>0.66666666666666663</v>
      </c>
      <c r="B59" s="14" t="str">
        <f>F12</f>
        <v>Vildo</v>
      </c>
      <c r="C59" s="4"/>
      <c r="D59" s="7" t="s">
        <v>0</v>
      </c>
      <c r="E59" s="4"/>
      <c r="F59" s="14" t="str">
        <f>F8</f>
        <v>Caçador</v>
      </c>
      <c r="G59" s="19">
        <v>0.66666666666666663</v>
      </c>
      <c r="H59" s="14" t="str">
        <f>F59</f>
        <v>Caçador</v>
      </c>
      <c r="I59" s="4"/>
      <c r="J59" s="7" t="s">
        <v>0</v>
      </c>
      <c r="K59" s="4"/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/>
      <c r="D60" s="7" t="s">
        <v>0</v>
      </c>
      <c r="E60" s="4"/>
      <c r="F60" s="14" t="str">
        <f>F5</f>
        <v>ADR 7 de Maio</v>
      </c>
      <c r="G60" s="19">
        <v>0.66666666666666663</v>
      </c>
      <c r="H60" s="14" t="str">
        <f>F60</f>
        <v>ADR 7 de Maio</v>
      </c>
      <c r="I60" s="5"/>
      <c r="J60" s="7" t="s">
        <v>0</v>
      </c>
      <c r="K60" s="5"/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/>
      <c r="D61" s="7" t="s">
        <v>0</v>
      </c>
      <c r="E61" s="5"/>
      <c r="F61" s="14" t="str">
        <f>F11</f>
        <v>13 de Maio</v>
      </c>
      <c r="G61" s="19">
        <v>0.66666666666666663</v>
      </c>
      <c r="H61" s="14" t="str">
        <f>F61</f>
        <v>13 de Maio</v>
      </c>
      <c r="I61" s="5"/>
      <c r="J61" s="7" t="s">
        <v>0</v>
      </c>
      <c r="K61" s="5"/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/>
      <c r="D62" s="7" t="s">
        <v>0</v>
      </c>
      <c r="E62" s="4"/>
      <c r="F62" s="14" t="str">
        <f>F7</f>
        <v>Volta Grande</v>
      </c>
      <c r="G62" s="19">
        <v>0.66666666666666663</v>
      </c>
      <c r="H62" s="14" t="str">
        <f>F62</f>
        <v>Volta Grande</v>
      </c>
      <c r="I62" s="5"/>
      <c r="J62" s="7" t="s">
        <v>0</v>
      </c>
      <c r="K62" s="5"/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61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61</v>
      </c>
      <c r="H65" s="17" t="s">
        <v>49</v>
      </c>
      <c r="I65" s="17"/>
      <c r="J65" s="14"/>
      <c r="K65" s="17" t="s">
        <v>11</v>
      </c>
      <c r="L65" s="24">
        <v>41482</v>
      </c>
    </row>
    <row r="66" spans="1:12">
      <c r="A66" s="18">
        <v>0.66666666666666663</v>
      </c>
      <c r="B66" s="14" t="str">
        <f>F8</f>
        <v>Caçador</v>
      </c>
      <c r="C66" s="4"/>
      <c r="D66" s="7" t="s">
        <v>0</v>
      </c>
      <c r="E66" s="4"/>
      <c r="F66" s="14" t="str">
        <f>F13</f>
        <v>Laeisz</v>
      </c>
      <c r="G66" s="19">
        <v>0.66666666666666663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/>
      <c r="D67" s="7" t="s">
        <v>0</v>
      </c>
      <c r="E67" s="5"/>
      <c r="F67" s="14" t="str">
        <f>F6</f>
        <v>Tifa do Scharlack</v>
      </c>
      <c r="G67" s="19">
        <v>0.66666666666666663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/>
      <c r="D68" s="7" t="s">
        <v>0</v>
      </c>
      <c r="E68" s="4"/>
      <c r="F68" s="14" t="str">
        <f>F12</f>
        <v>Vildo</v>
      </c>
      <c r="G68" s="19">
        <v>0.66666666666666663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/>
      <c r="D69" s="7" t="s">
        <v>0</v>
      </c>
      <c r="E69" s="4"/>
      <c r="F69" s="14" t="str">
        <f>F9</f>
        <v>Morro da Cruz</v>
      </c>
      <c r="G69" s="19">
        <v>0.66666666666666663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61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61</v>
      </c>
      <c r="H72" s="17" t="s">
        <v>50</v>
      </c>
      <c r="I72" s="17"/>
      <c r="J72" s="14"/>
      <c r="K72" s="17" t="s">
        <v>11</v>
      </c>
      <c r="L72" s="24">
        <v>41488</v>
      </c>
    </row>
    <row r="73" spans="1:12">
      <c r="A73" s="18">
        <v>0.66666666666666663</v>
      </c>
      <c r="B73" s="14" t="str">
        <f>F8</f>
        <v>Caçador</v>
      </c>
      <c r="C73" s="4"/>
      <c r="D73" s="7" t="s">
        <v>0</v>
      </c>
      <c r="E73" s="4"/>
      <c r="F73" s="14" t="str">
        <f>F5</f>
        <v>ADR 7 de Maio</v>
      </c>
      <c r="G73" s="19">
        <v>0.79166666666666663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/>
      <c r="D74" s="7" t="s">
        <v>0</v>
      </c>
      <c r="E74" s="4"/>
      <c r="F74" s="14" t="str">
        <f>F9</f>
        <v>Morro da Cruz</v>
      </c>
      <c r="G74" s="19">
        <v>0.79166666666666663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/>
      <c r="D75" s="7" t="s">
        <v>0</v>
      </c>
      <c r="E75" s="4"/>
      <c r="F75" s="14" t="str">
        <f>F11</f>
        <v>13 de Maio</v>
      </c>
      <c r="G75" s="19">
        <v>0.79166666666666663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/>
      <c r="D76" s="7" t="s">
        <v>0</v>
      </c>
      <c r="E76" s="4"/>
      <c r="F76" s="14" t="str">
        <f>F7</f>
        <v>Volta Grande</v>
      </c>
      <c r="G76" s="19">
        <v>0.79166666666666663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4" t="s">
        <v>25</v>
      </c>
      <c r="G79" s="54"/>
      <c r="H79" s="54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61</v>
      </c>
      <c r="B81" s="17" t="s">
        <v>59</v>
      </c>
      <c r="C81" s="17"/>
      <c r="D81" s="14"/>
      <c r="E81" s="17" t="s">
        <v>11</v>
      </c>
      <c r="F81" s="25">
        <v>41496</v>
      </c>
      <c r="G81" s="31" t="s">
        <v>61</v>
      </c>
      <c r="H81" s="17" t="s">
        <v>60</v>
      </c>
      <c r="I81" s="17"/>
      <c r="J81" s="14"/>
      <c r="K81" s="17" t="s">
        <v>11</v>
      </c>
      <c r="L81" s="24">
        <v>41503</v>
      </c>
    </row>
    <row r="82" spans="1:12">
      <c r="A82" s="18">
        <v>0.66666666666666663</v>
      </c>
      <c r="B82" s="14" t="s">
        <v>54</v>
      </c>
      <c r="C82" s="4"/>
      <c r="D82" s="7" t="s">
        <v>0</v>
      </c>
      <c r="E82" s="4"/>
      <c r="F82" s="14" t="s">
        <v>51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53</v>
      </c>
      <c r="C83" s="4"/>
      <c r="D83" s="7" t="s">
        <v>0</v>
      </c>
      <c r="E83" s="4"/>
      <c r="F83" s="14" t="s">
        <v>52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58</v>
      </c>
      <c r="C84" s="4"/>
      <c r="D84" s="7" t="s">
        <v>0</v>
      </c>
      <c r="E84" s="4"/>
      <c r="F84" s="14" t="s">
        <v>55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57</v>
      </c>
      <c r="C85" s="4"/>
      <c r="D85" s="7" t="s">
        <v>0</v>
      </c>
      <c r="E85" s="4"/>
      <c r="F85" s="14" t="s">
        <v>56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abSelected="1" topLeftCell="A88" workbookViewId="0">
      <selection activeCell="G63" sqref="G63"/>
    </sheetView>
  </sheetViews>
  <sheetFormatPr defaultRowHeight="12.75"/>
  <cols>
    <col min="1" max="1" width="17.140625" customWidth="1"/>
  </cols>
  <sheetData>
    <row r="1" spans="1:7" ht="12.75" customHeight="1">
      <c r="A1" s="63" t="s">
        <v>65</v>
      </c>
      <c r="B1" s="65" t="s">
        <v>66</v>
      </c>
      <c r="C1" s="65" t="s">
        <v>67</v>
      </c>
      <c r="D1" s="65" t="s">
        <v>68</v>
      </c>
      <c r="E1" s="65" t="s">
        <v>69</v>
      </c>
      <c r="F1" s="65" t="s">
        <v>70</v>
      </c>
      <c r="G1" s="61" t="s">
        <v>71</v>
      </c>
    </row>
    <row r="2" spans="1:7">
      <c r="A2" s="64"/>
      <c r="B2" s="66"/>
      <c r="C2" s="66"/>
      <c r="D2" s="66"/>
      <c r="E2" s="66"/>
      <c r="F2" s="66"/>
      <c r="G2" s="62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63" t="s">
        <v>72</v>
      </c>
      <c r="B13" s="65" t="s">
        <v>66</v>
      </c>
      <c r="C13" s="65" t="s">
        <v>67</v>
      </c>
      <c r="D13" s="65" t="s">
        <v>68</v>
      </c>
      <c r="E13" s="65" t="s">
        <v>69</v>
      </c>
      <c r="F13" s="65" t="s">
        <v>70</v>
      </c>
      <c r="G13" s="61" t="s">
        <v>71</v>
      </c>
    </row>
    <row r="14" spans="1:7">
      <c r="A14" s="64"/>
      <c r="B14" s="66"/>
      <c r="C14" s="66"/>
      <c r="D14" s="66"/>
      <c r="E14" s="66"/>
      <c r="F14" s="66"/>
      <c r="G14" s="62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63" t="s">
        <v>73</v>
      </c>
      <c r="B25" s="65" t="s">
        <v>66</v>
      </c>
      <c r="C25" s="65" t="s">
        <v>67</v>
      </c>
      <c r="D25" s="65" t="s">
        <v>68</v>
      </c>
      <c r="E25" s="65" t="s">
        <v>69</v>
      </c>
      <c r="F25" s="65" t="s">
        <v>70</v>
      </c>
      <c r="G25" s="61" t="s">
        <v>71</v>
      </c>
    </row>
    <row r="26" spans="1:7">
      <c r="A26" s="64"/>
      <c r="B26" s="66"/>
      <c r="C26" s="66"/>
      <c r="D26" s="66"/>
      <c r="E26" s="66"/>
      <c r="F26" s="66"/>
      <c r="G26" s="62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63" t="s">
        <v>74</v>
      </c>
      <c r="B37" s="65" t="s">
        <v>66</v>
      </c>
      <c r="C37" s="65" t="s">
        <v>67</v>
      </c>
      <c r="D37" s="65" t="s">
        <v>68</v>
      </c>
      <c r="E37" s="65" t="s">
        <v>69</v>
      </c>
      <c r="F37" s="65" t="s">
        <v>70</v>
      </c>
      <c r="G37" s="61" t="s">
        <v>71</v>
      </c>
    </row>
    <row r="38" spans="1:7">
      <c r="A38" s="64"/>
      <c r="B38" s="66"/>
      <c r="C38" s="66"/>
      <c r="D38" s="66"/>
      <c r="E38" s="66"/>
      <c r="F38" s="66"/>
      <c r="G38" s="62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63" t="s">
        <v>75</v>
      </c>
      <c r="B49" s="65" t="s">
        <v>66</v>
      </c>
      <c r="C49" s="65" t="s">
        <v>67</v>
      </c>
      <c r="D49" s="65" t="s">
        <v>68</v>
      </c>
      <c r="E49" s="65" t="s">
        <v>69</v>
      </c>
      <c r="F49" s="65" t="s">
        <v>70</v>
      </c>
      <c r="G49" s="61" t="s">
        <v>71</v>
      </c>
    </row>
    <row r="50" spans="1:7">
      <c r="A50" s="64"/>
      <c r="B50" s="66"/>
      <c r="C50" s="66"/>
      <c r="D50" s="66"/>
      <c r="E50" s="66"/>
      <c r="F50" s="66"/>
      <c r="G50" s="62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63" t="s">
        <v>76</v>
      </c>
      <c r="B61" s="65" t="s">
        <v>66</v>
      </c>
      <c r="C61" s="65" t="s">
        <v>67</v>
      </c>
      <c r="D61" s="65" t="s">
        <v>68</v>
      </c>
      <c r="E61" s="65" t="s">
        <v>69</v>
      </c>
      <c r="F61" s="65" t="s">
        <v>70</v>
      </c>
      <c r="G61" s="61" t="s">
        <v>71</v>
      </c>
    </row>
    <row r="62" spans="1:7">
      <c r="A62" s="64"/>
      <c r="B62" s="66"/>
      <c r="C62" s="66"/>
      <c r="D62" s="66"/>
      <c r="E62" s="66"/>
      <c r="F62" s="66"/>
      <c r="G62" s="62"/>
    </row>
    <row r="63" spans="1:7">
      <c r="A63" s="35" t="str">
        <f>'1º Fase'!$F$5</f>
        <v>ADR 7 de Maio</v>
      </c>
      <c r="B63" s="10">
        <f t="shared" ref="B63:B71" si="10">SUM(C63:D63)</f>
        <v>0</v>
      </c>
      <c r="C63" s="10"/>
      <c r="D63" s="10"/>
      <c r="E63" s="36">
        <f>'1º Fase'!E55</f>
        <v>0</v>
      </c>
      <c r="F63" s="36">
        <f>'1º Fase'!C55</f>
        <v>0</v>
      </c>
      <c r="G63" s="37">
        <f t="shared" ref="G63:G71" si="11">E63-F63</f>
        <v>0</v>
      </c>
    </row>
    <row r="64" spans="1:7">
      <c r="A64" s="35" t="str">
        <f>'1º Fase'!$F$6</f>
        <v>Tifa do Scharlack</v>
      </c>
      <c r="B64" s="10">
        <f t="shared" si="10"/>
        <v>0</v>
      </c>
      <c r="C64" s="10"/>
      <c r="D64" s="10"/>
      <c r="E64" s="36">
        <f>'1º Fase'!E53</f>
        <v>0</v>
      </c>
      <c r="F64" s="36">
        <f>'1º Fase'!C53</f>
        <v>0</v>
      </c>
      <c r="G64" s="37">
        <f t="shared" si="11"/>
        <v>0</v>
      </c>
    </row>
    <row r="65" spans="1:7">
      <c r="A65" s="35" t="str">
        <f>'1º Fase'!$F$7</f>
        <v>Volta Grande</v>
      </c>
      <c r="B65" s="10">
        <f t="shared" si="10"/>
        <v>0</v>
      </c>
      <c r="C65" s="10"/>
      <c r="D65" s="10"/>
      <c r="E65" s="36">
        <f>'1º Fase'!C53</f>
        <v>0</v>
      </c>
      <c r="F65" s="36">
        <f>'1º Fase'!E53</f>
        <v>0</v>
      </c>
      <c r="G65" s="37">
        <f t="shared" si="11"/>
        <v>0</v>
      </c>
    </row>
    <row r="66" spans="1:7">
      <c r="A66" s="35" t="str">
        <f>'1º Fase'!$F$8</f>
        <v>Caçador</v>
      </c>
      <c r="B66" s="10">
        <f t="shared" si="10"/>
        <v>0</v>
      </c>
      <c r="C66" s="10"/>
      <c r="D66" s="10"/>
      <c r="E66" s="36">
        <f>'1º Fase'!C54</f>
        <v>0</v>
      </c>
      <c r="F66" s="36">
        <f>'1º Fase'!E54</f>
        <v>0</v>
      </c>
      <c r="G66" s="37">
        <f t="shared" si="11"/>
        <v>0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0</v>
      </c>
      <c r="C68" s="10"/>
      <c r="D68" s="10"/>
      <c r="E68" s="36">
        <f>'1º Fase'!E54</f>
        <v>0</v>
      </c>
      <c r="F68" s="36">
        <f>'1º Fase'!C54</f>
        <v>0</v>
      </c>
      <c r="G68" s="37">
        <f t="shared" si="11"/>
        <v>0</v>
      </c>
    </row>
    <row r="69" spans="1:7">
      <c r="A69" s="35" t="str">
        <f>'1º Fase'!$F$11</f>
        <v>13 de Maio</v>
      </c>
      <c r="B69" s="10">
        <f t="shared" si="10"/>
        <v>0</v>
      </c>
      <c r="C69" s="10"/>
      <c r="D69" s="10"/>
      <c r="E69" s="36">
        <f>'1º Fase'!C55</f>
        <v>0</v>
      </c>
      <c r="F69" s="36">
        <f>'1º Fase'!E55</f>
        <v>0</v>
      </c>
      <c r="G69" s="37">
        <f t="shared" si="11"/>
        <v>0</v>
      </c>
    </row>
    <row r="70" spans="1:7">
      <c r="A70" s="35" t="str">
        <f>'1º Fase'!$F$12</f>
        <v>Vildo</v>
      </c>
      <c r="B70" s="10">
        <f t="shared" si="10"/>
        <v>0</v>
      </c>
      <c r="C70" s="10"/>
      <c r="D70" s="10"/>
      <c r="E70" s="36">
        <f>'1º Fase'!E52</f>
        <v>0</v>
      </c>
      <c r="F70" s="36">
        <f>'1º Fase'!C52</f>
        <v>0</v>
      </c>
      <c r="G70" s="37">
        <f t="shared" si="11"/>
        <v>0</v>
      </c>
    </row>
    <row r="71" spans="1:7" ht="13.5" thickBot="1">
      <c r="A71" s="40" t="str">
        <f>'1º Fase'!$F$13</f>
        <v>Laeisz</v>
      </c>
      <c r="B71" s="38">
        <f t="shared" si="10"/>
        <v>0</v>
      </c>
      <c r="C71" s="38"/>
      <c r="D71" s="38"/>
      <c r="E71" s="41">
        <f>'1º Fase'!C52</f>
        <v>0</v>
      </c>
      <c r="F71" s="41">
        <f>'1º Fase'!E52</f>
        <v>0</v>
      </c>
      <c r="G71" s="39">
        <f t="shared" si="11"/>
        <v>0</v>
      </c>
    </row>
    <row r="72" spans="1:7" ht="13.5" thickBot="1"/>
    <row r="73" spans="1:7" ht="12.75" customHeight="1">
      <c r="A73" s="63" t="s">
        <v>77</v>
      </c>
      <c r="B73" s="65" t="s">
        <v>66</v>
      </c>
      <c r="C73" s="65" t="s">
        <v>67</v>
      </c>
      <c r="D73" s="65" t="s">
        <v>68</v>
      </c>
      <c r="E73" s="65" t="s">
        <v>69</v>
      </c>
      <c r="F73" s="65" t="s">
        <v>70</v>
      </c>
      <c r="G73" s="61" t="s">
        <v>71</v>
      </c>
    </row>
    <row r="74" spans="1:7">
      <c r="A74" s="64"/>
      <c r="B74" s="66"/>
      <c r="C74" s="66"/>
      <c r="D74" s="66"/>
      <c r="E74" s="66"/>
      <c r="F74" s="66"/>
      <c r="G74" s="62"/>
    </row>
    <row r="75" spans="1:7">
      <c r="A75" s="35" t="str">
        <f>'1º Fase'!$F$5</f>
        <v>ADR 7 de Maio</v>
      </c>
      <c r="B75" s="10">
        <f t="shared" ref="B75:B83" si="12">SUM(C75:D75)</f>
        <v>0</v>
      </c>
      <c r="C75" s="10"/>
      <c r="D75" s="10"/>
      <c r="E75" s="36">
        <f>'1º Fase'!E60</f>
        <v>0</v>
      </c>
      <c r="F75" s="36">
        <f>'1º Fase'!C60</f>
        <v>0</v>
      </c>
      <c r="G75" s="37">
        <f t="shared" ref="G75:G83" si="13">E75-F75</f>
        <v>0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0</v>
      </c>
      <c r="C77" s="10"/>
      <c r="D77" s="10"/>
      <c r="E77" s="36">
        <f>'1º Fase'!E62</f>
        <v>0</v>
      </c>
      <c r="F77" s="36">
        <f>'1º Fase'!C62</f>
        <v>0</v>
      </c>
      <c r="G77" s="37">
        <f t="shared" si="13"/>
        <v>0</v>
      </c>
    </row>
    <row r="78" spans="1:7">
      <c r="A78" s="35" t="str">
        <f>'1º Fase'!$F$8</f>
        <v>Caçador</v>
      </c>
      <c r="B78" s="10">
        <f t="shared" si="12"/>
        <v>0</v>
      </c>
      <c r="C78" s="10"/>
      <c r="D78" s="10"/>
      <c r="E78" s="36">
        <f>'1º Fase'!E59</f>
        <v>0</v>
      </c>
      <c r="F78" s="36">
        <f>'1º Fase'!C59</f>
        <v>0</v>
      </c>
      <c r="G78" s="37">
        <f t="shared" si="13"/>
        <v>0</v>
      </c>
    </row>
    <row r="79" spans="1:7">
      <c r="A79" s="35" t="str">
        <f>'1º Fase'!$F$9</f>
        <v>Morro da Cruz</v>
      </c>
      <c r="B79" s="10">
        <f t="shared" si="12"/>
        <v>0</v>
      </c>
      <c r="C79" s="10"/>
      <c r="D79" s="10"/>
      <c r="E79" s="36">
        <f>'1º Fase'!C61</f>
        <v>0</v>
      </c>
      <c r="F79" s="36">
        <f>'1º Fase'!E61</f>
        <v>0</v>
      </c>
      <c r="G79" s="37">
        <f t="shared" si="13"/>
        <v>0</v>
      </c>
    </row>
    <row r="80" spans="1:7">
      <c r="A80" s="35" t="str">
        <f>'1º Fase'!$F$10</f>
        <v>Delber Automóveis</v>
      </c>
      <c r="B80" s="10">
        <f t="shared" si="12"/>
        <v>0</v>
      </c>
      <c r="C80" s="10"/>
      <c r="D80" s="10"/>
      <c r="E80" s="36">
        <f>'1º Fase'!C62</f>
        <v>0</v>
      </c>
      <c r="F80" s="36">
        <f>'1º Fase'!E62</f>
        <v>0</v>
      </c>
      <c r="G80" s="37">
        <f t="shared" si="13"/>
        <v>0</v>
      </c>
    </row>
    <row r="81" spans="1:7">
      <c r="A81" s="35" t="str">
        <f>'1º Fase'!$F$11</f>
        <v>13 de Maio</v>
      </c>
      <c r="B81" s="10">
        <f t="shared" si="12"/>
        <v>0</v>
      </c>
      <c r="C81" s="10"/>
      <c r="D81" s="10"/>
      <c r="E81" s="36">
        <f>'1º Fase'!E61</f>
        <v>0</v>
      </c>
      <c r="F81" s="36">
        <f>'1º Fase'!C61</f>
        <v>0</v>
      </c>
      <c r="G81" s="37">
        <f t="shared" si="13"/>
        <v>0</v>
      </c>
    </row>
    <row r="82" spans="1:7">
      <c r="A82" s="35" t="str">
        <f>'1º Fase'!$F$12</f>
        <v>Vildo</v>
      </c>
      <c r="B82" s="10">
        <f t="shared" si="12"/>
        <v>0</v>
      </c>
      <c r="C82" s="10"/>
      <c r="D82" s="10"/>
      <c r="E82" s="36">
        <f>'1º Fase'!C59</f>
        <v>0</v>
      </c>
      <c r="F82" s="36">
        <f>'1º Fase'!E59</f>
        <v>0</v>
      </c>
      <c r="G82" s="37">
        <f t="shared" si="13"/>
        <v>0</v>
      </c>
    </row>
    <row r="83" spans="1:7" ht="13.5" thickBot="1">
      <c r="A83" s="40" t="str">
        <f>'1º Fase'!$F$13</f>
        <v>Laeisz</v>
      </c>
      <c r="B83" s="38">
        <f t="shared" si="12"/>
        <v>0</v>
      </c>
      <c r="C83" s="38"/>
      <c r="D83" s="38"/>
      <c r="E83" s="41">
        <f>'1º Fase'!C60</f>
        <v>0</v>
      </c>
      <c r="F83" s="41">
        <f>'1º Fase'!E60</f>
        <v>0</v>
      </c>
      <c r="G83" s="39">
        <f t="shared" si="13"/>
        <v>0</v>
      </c>
    </row>
    <row r="84" spans="1:7" ht="13.5" thickBot="1"/>
    <row r="85" spans="1:7" ht="12.75" customHeight="1">
      <c r="A85" s="63" t="s">
        <v>78</v>
      </c>
      <c r="B85" s="65" t="s">
        <v>66</v>
      </c>
      <c r="C85" s="65" t="s">
        <v>67</v>
      </c>
      <c r="D85" s="65" t="s">
        <v>68</v>
      </c>
      <c r="E85" s="65" t="s">
        <v>69</v>
      </c>
      <c r="F85" s="65" t="s">
        <v>70</v>
      </c>
      <c r="G85" s="61" t="s">
        <v>71</v>
      </c>
    </row>
    <row r="86" spans="1:7">
      <c r="A86" s="64"/>
      <c r="B86" s="66"/>
      <c r="C86" s="66"/>
      <c r="D86" s="66"/>
      <c r="E86" s="66"/>
      <c r="F86" s="66"/>
      <c r="G86" s="62"/>
    </row>
    <row r="87" spans="1:7">
      <c r="A87" s="35" t="str">
        <f>'1º Fase'!$F$5</f>
        <v>ADR 7 de Maio</v>
      </c>
      <c r="B87" s="10">
        <f t="shared" ref="B87:B95" si="14">SUM(C87:D87)</f>
        <v>0</v>
      </c>
      <c r="C87" s="10"/>
      <c r="D87" s="10"/>
      <c r="E87" s="36">
        <f>'1º Fase'!C69</f>
        <v>0</v>
      </c>
      <c r="F87" s="36">
        <f>'1º Fase'!E69</f>
        <v>0</v>
      </c>
      <c r="G87" s="37">
        <f t="shared" ref="G87:G95" si="15">E87-F87</f>
        <v>0</v>
      </c>
    </row>
    <row r="88" spans="1:7">
      <c r="A88" s="35" t="str">
        <f>'1º Fase'!$F$6</f>
        <v>Tifa do Scharlack</v>
      </c>
      <c r="B88" s="10">
        <f t="shared" si="14"/>
        <v>0</v>
      </c>
      <c r="C88" s="10"/>
      <c r="D88" s="10"/>
      <c r="E88" s="36">
        <f>'1º Fase'!E67</f>
        <v>0</v>
      </c>
      <c r="F88" s="36">
        <f>'1º Fase'!C67</f>
        <v>0</v>
      </c>
      <c r="G88" s="37">
        <f t="shared" si="15"/>
        <v>0</v>
      </c>
    </row>
    <row r="89" spans="1:7">
      <c r="A89" s="35" t="str">
        <f>'1º Fase'!$F$7</f>
        <v>Volta Grande</v>
      </c>
      <c r="B89" s="10">
        <f t="shared" si="14"/>
        <v>0</v>
      </c>
      <c r="C89" s="10"/>
      <c r="D89" s="10"/>
      <c r="E89" s="36">
        <f>'1º Fase'!C68</f>
        <v>0</v>
      </c>
      <c r="F89" s="36">
        <f>'1º Fase'!E68</f>
        <v>0</v>
      </c>
      <c r="G89" s="37">
        <f t="shared" si="15"/>
        <v>0</v>
      </c>
    </row>
    <row r="90" spans="1:7">
      <c r="A90" s="35" t="str">
        <f>'1º Fase'!$F$8</f>
        <v>Caçador</v>
      </c>
      <c r="B90" s="10">
        <f t="shared" si="14"/>
        <v>0</v>
      </c>
      <c r="C90" s="10"/>
      <c r="D90" s="10"/>
      <c r="E90" s="36">
        <f>'1º Fase'!C66</f>
        <v>0</v>
      </c>
      <c r="F90" s="36">
        <f>'1º Fase'!E66</f>
        <v>0</v>
      </c>
      <c r="G90" s="37">
        <f t="shared" si="15"/>
        <v>0</v>
      </c>
    </row>
    <row r="91" spans="1:7">
      <c r="A91" s="35" t="str">
        <f>'1º Fase'!$F$9</f>
        <v>Morro da Cruz</v>
      </c>
      <c r="B91" s="10">
        <f t="shared" si="14"/>
        <v>0</v>
      </c>
      <c r="C91" s="10"/>
      <c r="D91" s="10"/>
      <c r="E91" s="36">
        <f>'1º Fase'!E69</f>
        <v>0</v>
      </c>
      <c r="F91" s="36">
        <f>'1º Fase'!C69</f>
        <v>0</v>
      </c>
      <c r="G91" s="37">
        <f t="shared" si="15"/>
        <v>0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0</v>
      </c>
      <c r="C93" s="10"/>
      <c r="D93" s="10"/>
      <c r="E93" s="36">
        <f>'1º Fase'!C67</f>
        <v>0</v>
      </c>
      <c r="F93" s="36">
        <f>'1º Fase'!E67</f>
        <v>0</v>
      </c>
      <c r="G93" s="37">
        <f t="shared" si="15"/>
        <v>0</v>
      </c>
    </row>
    <row r="94" spans="1:7">
      <c r="A94" s="35" t="str">
        <f>'1º Fase'!$F$12</f>
        <v>Vildo</v>
      </c>
      <c r="B94" s="10">
        <f t="shared" si="14"/>
        <v>0</v>
      </c>
      <c r="C94" s="10"/>
      <c r="D94" s="10"/>
      <c r="E94" s="36">
        <f>'1º Fase'!E68</f>
        <v>0</v>
      </c>
      <c r="F94" s="36">
        <f>'1º Fase'!C68</f>
        <v>0</v>
      </c>
      <c r="G94" s="37">
        <f t="shared" si="15"/>
        <v>0</v>
      </c>
    </row>
    <row r="95" spans="1:7" ht="13.5" thickBot="1">
      <c r="A95" s="40" t="str">
        <f>'1º Fase'!$F$13</f>
        <v>Laeisz</v>
      </c>
      <c r="B95" s="38">
        <f t="shared" si="14"/>
        <v>0</v>
      </c>
      <c r="C95" s="38"/>
      <c r="D95" s="38"/>
      <c r="E95" s="41">
        <f>'1º Fase'!E66</f>
        <v>0</v>
      </c>
      <c r="F95" s="41">
        <f>'1º Fase'!C66</f>
        <v>0</v>
      </c>
      <c r="G95" s="39">
        <f t="shared" si="15"/>
        <v>0</v>
      </c>
    </row>
    <row r="96" spans="1:7" ht="13.5" thickBot="1"/>
    <row r="97" spans="1:7" ht="12.75" customHeight="1">
      <c r="A97" s="63" t="s">
        <v>79</v>
      </c>
      <c r="B97" s="65" t="s">
        <v>66</v>
      </c>
      <c r="C97" s="65" t="s">
        <v>67</v>
      </c>
      <c r="D97" s="65" t="s">
        <v>68</v>
      </c>
      <c r="E97" s="65" t="s">
        <v>69</v>
      </c>
      <c r="F97" s="65" t="s">
        <v>70</v>
      </c>
      <c r="G97" s="61" t="s">
        <v>71</v>
      </c>
    </row>
    <row r="98" spans="1:7">
      <c r="A98" s="64"/>
      <c r="B98" s="66"/>
      <c r="C98" s="66"/>
      <c r="D98" s="66"/>
      <c r="E98" s="66"/>
      <c r="F98" s="66"/>
      <c r="G98" s="62"/>
    </row>
    <row r="99" spans="1:7">
      <c r="A99" s="35" t="str">
        <f>'1º Fase'!$F$5</f>
        <v>ADR 7 de Maio</v>
      </c>
      <c r="B99" s="10">
        <f t="shared" ref="B99:B107" si="16">SUM(C99:D99)</f>
        <v>0</v>
      </c>
      <c r="C99" s="10"/>
      <c r="D99" s="10"/>
      <c r="E99" s="36">
        <f>'1º Fase'!E73</f>
        <v>0</v>
      </c>
      <c r="F99" s="36">
        <f>'1º Fase'!C73</f>
        <v>0</v>
      </c>
      <c r="G99" s="37">
        <f t="shared" ref="G99:G107" si="17">E99-F99</f>
        <v>0</v>
      </c>
    </row>
    <row r="100" spans="1:7">
      <c r="A100" s="35" t="str">
        <f>'1º Fase'!$F$6</f>
        <v>Tifa do Scharlack</v>
      </c>
      <c r="B100" s="10">
        <f t="shared" si="16"/>
        <v>0</v>
      </c>
      <c r="C100" s="10"/>
      <c r="D100" s="10"/>
      <c r="E100" s="36">
        <f>'1º Fase'!C74</f>
        <v>0</v>
      </c>
      <c r="F100" s="36">
        <f>'1º Fase'!E74</f>
        <v>0</v>
      </c>
      <c r="G100" s="37">
        <f t="shared" si="17"/>
        <v>0</v>
      </c>
    </row>
    <row r="101" spans="1:7">
      <c r="A101" s="35" t="str">
        <f>'1º Fase'!$F$7</f>
        <v>Volta Grande</v>
      </c>
      <c r="B101" s="10">
        <f t="shared" si="16"/>
        <v>0</v>
      </c>
      <c r="C101" s="10"/>
      <c r="D101" s="10"/>
      <c r="E101" s="36">
        <f>'1º Fase'!E76</f>
        <v>0</v>
      </c>
      <c r="F101" s="36">
        <f>'1º Fase'!C76</f>
        <v>0</v>
      </c>
      <c r="G101" s="37">
        <f t="shared" si="17"/>
        <v>0</v>
      </c>
    </row>
    <row r="102" spans="1:7">
      <c r="A102" s="35" t="str">
        <f>'1º Fase'!$F$8</f>
        <v>Caçador</v>
      </c>
      <c r="B102" s="10">
        <f t="shared" si="16"/>
        <v>0</v>
      </c>
      <c r="C102" s="10"/>
      <c r="D102" s="10"/>
      <c r="E102" s="36">
        <f>'1º Fase'!C73</f>
        <v>0</v>
      </c>
      <c r="F102" s="36">
        <f>'1º Fase'!E73</f>
        <v>0</v>
      </c>
      <c r="G102" s="37">
        <f t="shared" si="17"/>
        <v>0</v>
      </c>
    </row>
    <row r="103" spans="1:7">
      <c r="A103" s="35" t="str">
        <f>'1º Fase'!$F$9</f>
        <v>Morro da Cruz</v>
      </c>
      <c r="B103" s="10">
        <f t="shared" si="16"/>
        <v>0</v>
      </c>
      <c r="C103" s="10"/>
      <c r="D103" s="10"/>
      <c r="E103" s="36">
        <f>'1º Fase'!E74</f>
        <v>0</v>
      </c>
      <c r="F103" s="36">
        <f>'1º Fase'!C74</f>
        <v>0</v>
      </c>
      <c r="G103" s="37">
        <f t="shared" si="17"/>
        <v>0</v>
      </c>
    </row>
    <row r="104" spans="1:7">
      <c r="A104" s="35" t="str">
        <f>'1º Fase'!$F$10</f>
        <v>Delber Automóveis</v>
      </c>
      <c r="B104" s="10">
        <f t="shared" si="16"/>
        <v>0</v>
      </c>
      <c r="C104" s="10"/>
      <c r="D104" s="10"/>
      <c r="E104" s="36">
        <f>'1º Fase'!C75</f>
        <v>0</v>
      </c>
      <c r="F104" s="36">
        <f>'1º Fase'!E75</f>
        <v>0</v>
      </c>
      <c r="G104" s="37">
        <f t="shared" si="17"/>
        <v>0</v>
      </c>
    </row>
    <row r="105" spans="1:7">
      <c r="A105" s="35" t="str">
        <f>'1º Fase'!$F$11</f>
        <v>13 de Maio</v>
      </c>
      <c r="B105" s="10">
        <f t="shared" si="16"/>
        <v>0</v>
      </c>
      <c r="C105" s="10"/>
      <c r="D105" s="10"/>
      <c r="E105" s="36">
        <f>'1º Fase'!E75</f>
        <v>0</v>
      </c>
      <c r="F105" s="36">
        <f>'1º Fase'!C75</f>
        <v>0</v>
      </c>
      <c r="G105" s="37">
        <f t="shared" si="17"/>
        <v>0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0</v>
      </c>
      <c r="C107" s="38"/>
      <c r="D107" s="38"/>
      <c r="E107" s="41">
        <f>'1º Fase'!C76</f>
        <v>0</v>
      </c>
      <c r="F107" s="41">
        <f>'1º Fase'!E76</f>
        <v>0</v>
      </c>
      <c r="G107" s="39">
        <f t="shared" si="17"/>
        <v>0</v>
      </c>
    </row>
    <row r="108" spans="1:7" ht="13.5" thickBot="1"/>
    <row r="109" spans="1:7">
      <c r="A109" s="63" t="s">
        <v>80</v>
      </c>
      <c r="B109" s="65" t="s">
        <v>66</v>
      </c>
      <c r="C109" s="65" t="s">
        <v>67</v>
      </c>
      <c r="D109" s="65" t="s">
        <v>68</v>
      </c>
      <c r="E109" s="65" t="s">
        <v>69</v>
      </c>
      <c r="F109" s="65" t="s">
        <v>70</v>
      </c>
      <c r="G109" s="61" t="s">
        <v>71</v>
      </c>
    </row>
    <row r="110" spans="1:7">
      <c r="A110" s="64"/>
      <c r="B110" s="66"/>
      <c r="C110" s="66"/>
      <c r="D110" s="66"/>
      <c r="E110" s="66"/>
      <c r="F110" s="66"/>
      <c r="G110" s="62"/>
    </row>
    <row r="111" spans="1:7">
      <c r="A111" s="35" t="str">
        <f>'1º Fase'!$F$5</f>
        <v>ADR 7 de Maio</v>
      </c>
      <c r="B111" s="10">
        <f t="shared" ref="B111:B119" si="18">SUM(C111:D111)</f>
        <v>16</v>
      </c>
      <c r="C111" s="36">
        <f t="shared" ref="C111:F119" si="19">C3+C15+C27+C39+C51+C63+C75+C87+C99</f>
        <v>10</v>
      </c>
      <c r="D111" s="36">
        <f t="shared" si="19"/>
        <v>6</v>
      </c>
      <c r="E111" s="36">
        <f t="shared" si="19"/>
        <v>330</v>
      </c>
      <c r="F111" s="36">
        <f t="shared" si="19"/>
        <v>278</v>
      </c>
      <c r="G111" s="37">
        <f t="shared" ref="G111:G119" si="20">E111-F111</f>
        <v>52</v>
      </c>
    </row>
    <row r="112" spans="1:7">
      <c r="A112" s="35" t="str">
        <f>'1º Fase'!$F$6</f>
        <v>Tifa do Scharlack</v>
      </c>
      <c r="B112" s="10">
        <f t="shared" si="18"/>
        <v>20</v>
      </c>
      <c r="C112" s="36">
        <f t="shared" si="19"/>
        <v>11</v>
      </c>
      <c r="D112" s="36">
        <f t="shared" si="19"/>
        <v>9</v>
      </c>
      <c r="E112" s="36">
        <f t="shared" si="19"/>
        <v>396</v>
      </c>
      <c r="F112" s="36">
        <f t="shared" si="19"/>
        <v>348</v>
      </c>
      <c r="G112" s="37">
        <f t="shared" si="20"/>
        <v>48</v>
      </c>
    </row>
    <row r="113" spans="1:7">
      <c r="A113" s="35" t="str">
        <f>'1º Fase'!$F$7</f>
        <v>Volta Grande</v>
      </c>
      <c r="B113" s="10">
        <f t="shared" si="18"/>
        <v>16</v>
      </c>
      <c r="C113" s="36">
        <f t="shared" si="19"/>
        <v>7</v>
      </c>
      <c r="D113" s="36">
        <f t="shared" si="19"/>
        <v>9</v>
      </c>
      <c r="E113" s="36">
        <f t="shared" si="19"/>
        <v>252</v>
      </c>
      <c r="F113" s="36">
        <f t="shared" si="19"/>
        <v>328</v>
      </c>
      <c r="G113" s="37">
        <f t="shared" si="20"/>
        <v>-76</v>
      </c>
    </row>
    <row r="114" spans="1:7">
      <c r="A114" s="35" t="str">
        <f>'1º Fase'!$F$8</f>
        <v>Caçador</v>
      </c>
      <c r="B114" s="10">
        <f t="shared" si="18"/>
        <v>16</v>
      </c>
      <c r="C114" s="36">
        <f t="shared" si="19"/>
        <v>7</v>
      </c>
      <c r="D114" s="36">
        <f t="shared" si="19"/>
        <v>9</v>
      </c>
      <c r="E114" s="36">
        <f t="shared" si="19"/>
        <v>262</v>
      </c>
      <c r="F114" s="36">
        <f t="shared" si="19"/>
        <v>310</v>
      </c>
      <c r="G114" s="37">
        <f>E114-F114</f>
        <v>-48</v>
      </c>
    </row>
    <row r="115" spans="1:7">
      <c r="A115" s="35" t="str">
        <f>'1º Fase'!$F$9</f>
        <v>Morro da Cruz</v>
      </c>
      <c r="B115" s="10">
        <f t="shared" si="18"/>
        <v>20</v>
      </c>
      <c r="C115" s="36">
        <f t="shared" si="19"/>
        <v>11</v>
      </c>
      <c r="D115" s="36">
        <f t="shared" si="19"/>
        <v>9</v>
      </c>
      <c r="E115" s="36">
        <f t="shared" si="19"/>
        <v>390</v>
      </c>
      <c r="F115" s="36">
        <f t="shared" si="19"/>
        <v>342</v>
      </c>
      <c r="G115" s="37">
        <f t="shared" si="20"/>
        <v>48</v>
      </c>
    </row>
    <row r="116" spans="1:7">
      <c r="A116" s="35" t="str">
        <f>'1º Fase'!$F$10</f>
        <v>Delber Automóveis</v>
      </c>
      <c r="B116" s="10">
        <f t="shared" si="18"/>
        <v>20</v>
      </c>
      <c r="C116" s="36">
        <f t="shared" si="19"/>
        <v>11</v>
      </c>
      <c r="D116" s="36">
        <f t="shared" si="19"/>
        <v>9</v>
      </c>
      <c r="E116" s="36">
        <f t="shared" si="19"/>
        <v>380</v>
      </c>
      <c r="F116" s="36">
        <f t="shared" si="19"/>
        <v>352</v>
      </c>
      <c r="G116" s="37">
        <f t="shared" si="20"/>
        <v>28</v>
      </c>
    </row>
    <row r="117" spans="1:7">
      <c r="A117" s="35" t="str">
        <f>'1º Fase'!$F$11</f>
        <v>13 de Maio</v>
      </c>
      <c r="B117" s="10">
        <f t="shared" si="18"/>
        <v>16</v>
      </c>
      <c r="C117" s="36">
        <f t="shared" si="19"/>
        <v>11</v>
      </c>
      <c r="D117" s="36">
        <f t="shared" si="19"/>
        <v>5</v>
      </c>
      <c r="E117" s="36">
        <f t="shared" si="19"/>
        <v>336</v>
      </c>
      <c r="F117" s="36">
        <f t="shared" si="19"/>
        <v>262</v>
      </c>
      <c r="G117" s="37">
        <f t="shared" si="20"/>
        <v>74</v>
      </c>
    </row>
    <row r="118" spans="1:7">
      <c r="A118" s="35" t="str">
        <f>'1º Fase'!$F$12</f>
        <v>Vildo</v>
      </c>
      <c r="B118" s="10">
        <f t="shared" si="18"/>
        <v>20</v>
      </c>
      <c r="C118" s="36">
        <f t="shared" si="19"/>
        <v>8</v>
      </c>
      <c r="D118" s="36">
        <f t="shared" si="19"/>
        <v>12</v>
      </c>
      <c r="E118" s="36">
        <f t="shared" si="19"/>
        <v>396</v>
      </c>
      <c r="F118" s="36">
        <f t="shared" si="19"/>
        <v>400</v>
      </c>
      <c r="G118" s="37">
        <f t="shared" si="20"/>
        <v>-4</v>
      </c>
    </row>
    <row r="119" spans="1:7" ht="13.5" thickBot="1">
      <c r="A119" s="40" t="str">
        <f>'1º Fase'!$F$13</f>
        <v>Laeisz</v>
      </c>
      <c r="B119" s="38">
        <f t="shared" si="18"/>
        <v>16</v>
      </c>
      <c r="C119" s="41">
        <f t="shared" si="19"/>
        <v>4</v>
      </c>
      <c r="D119" s="41">
        <f t="shared" si="19"/>
        <v>12</v>
      </c>
      <c r="E119" s="41">
        <f t="shared" si="19"/>
        <v>230</v>
      </c>
      <c r="F119" s="41">
        <f t="shared" si="19"/>
        <v>352</v>
      </c>
      <c r="G119" s="39">
        <f t="shared" si="20"/>
        <v>-122</v>
      </c>
    </row>
    <row r="120" spans="1:7" ht="13.5" thickBot="1"/>
    <row r="121" spans="1:7">
      <c r="A121" s="63" t="s">
        <v>82</v>
      </c>
      <c r="B121" s="65" t="s">
        <v>66</v>
      </c>
      <c r="C121" s="65" t="s">
        <v>67</v>
      </c>
      <c r="D121" s="65" t="s">
        <v>68</v>
      </c>
      <c r="E121" s="65" t="s">
        <v>69</v>
      </c>
      <c r="F121" s="65" t="s">
        <v>70</v>
      </c>
      <c r="G121" s="61" t="s">
        <v>71</v>
      </c>
    </row>
    <row r="122" spans="1:7">
      <c r="A122" s="64"/>
      <c r="B122" s="66"/>
      <c r="C122" s="66"/>
      <c r="D122" s="66"/>
      <c r="E122" s="66"/>
      <c r="F122" s="66"/>
      <c r="G122" s="62"/>
    </row>
    <row r="123" spans="1:7">
      <c r="A123" s="35" t="str">
        <f>'1º Fase'!$F$5</f>
        <v>ADR 7 de Maio</v>
      </c>
      <c r="B123" s="10">
        <f t="shared" ref="B123:B131" si="21">SUM(C123:D123)</f>
        <v>0</v>
      </c>
      <c r="C123" s="10"/>
      <c r="D123" s="10"/>
      <c r="E123" s="36">
        <f>'1º Fase'!K17</f>
        <v>0</v>
      </c>
      <c r="F123" s="36">
        <f>'1º Fase'!I17</f>
        <v>0</v>
      </c>
      <c r="G123" s="37">
        <f t="shared" ref="G123:G131" si="22">E123-F123</f>
        <v>0</v>
      </c>
    </row>
    <row r="124" spans="1:7">
      <c r="A124" s="35" t="str">
        <f>'1º Fase'!$F$6</f>
        <v>Tifa do Scharlack</v>
      </c>
      <c r="B124" s="10">
        <f t="shared" si="21"/>
        <v>0</v>
      </c>
      <c r="C124" s="10"/>
      <c r="D124" s="10"/>
      <c r="E124" s="36">
        <f>'1º Fase'!I17</f>
        <v>0</v>
      </c>
      <c r="F124" s="36">
        <f>'1º Fase'!K17</f>
        <v>0</v>
      </c>
      <c r="G124" s="37">
        <f t="shared" si="22"/>
        <v>0</v>
      </c>
    </row>
    <row r="125" spans="1:7">
      <c r="A125" s="35" t="str">
        <f>'1º Fase'!$F$7</f>
        <v>Volta Grande</v>
      </c>
      <c r="B125" s="10">
        <f t="shared" si="21"/>
        <v>0</v>
      </c>
      <c r="C125" s="10"/>
      <c r="D125" s="10"/>
      <c r="E125" s="36">
        <f>'1º Fase'!K18</f>
        <v>0</v>
      </c>
      <c r="F125" s="36">
        <f>'1º Fase'!I18</f>
        <v>0</v>
      </c>
      <c r="G125" s="37">
        <f t="shared" si="22"/>
        <v>0</v>
      </c>
    </row>
    <row r="126" spans="1:7">
      <c r="A126" s="35" t="str">
        <f>'1º Fase'!$F$8</f>
        <v>Caçador</v>
      </c>
      <c r="B126" s="10">
        <f t="shared" si="21"/>
        <v>0</v>
      </c>
      <c r="C126" s="10"/>
      <c r="D126" s="10"/>
      <c r="E126" s="36">
        <f>'1º Fase'!I18</f>
        <v>0</v>
      </c>
      <c r="F126" s="36">
        <f>'1º Fase'!K18</f>
        <v>0</v>
      </c>
      <c r="G126" s="37">
        <f t="shared" si="22"/>
        <v>0</v>
      </c>
    </row>
    <row r="127" spans="1:7">
      <c r="A127" s="35" t="str">
        <f>'1º Fase'!$F$9</f>
        <v>Morro da Cruz</v>
      </c>
      <c r="B127" s="10">
        <f t="shared" si="21"/>
        <v>0</v>
      </c>
      <c r="C127" s="10"/>
      <c r="D127" s="10"/>
      <c r="E127" s="36">
        <f>'1º Fase'!K19</f>
        <v>0</v>
      </c>
      <c r="F127" s="36">
        <f>'1º Fase'!I19</f>
        <v>0</v>
      </c>
      <c r="G127" s="37">
        <f t="shared" si="22"/>
        <v>0</v>
      </c>
    </row>
    <row r="128" spans="1:7">
      <c r="A128" s="35" t="str">
        <f>'1º Fase'!$F$10</f>
        <v>Delber Automóveis</v>
      </c>
      <c r="B128" s="10">
        <f t="shared" si="21"/>
        <v>0</v>
      </c>
      <c r="C128" s="10"/>
      <c r="D128" s="10"/>
      <c r="E128" s="36">
        <f>'1º Fase'!I19</f>
        <v>0</v>
      </c>
      <c r="F128" s="36">
        <f>'1º Fase'!K19</f>
        <v>0</v>
      </c>
      <c r="G128" s="37">
        <f t="shared" si="22"/>
        <v>0</v>
      </c>
    </row>
    <row r="129" spans="1:7">
      <c r="A129" s="35" t="str">
        <f>'1º Fase'!$F$11</f>
        <v>13 de Maio</v>
      </c>
      <c r="B129" s="10">
        <f t="shared" si="21"/>
        <v>0</v>
      </c>
      <c r="C129" s="10"/>
      <c r="D129" s="10"/>
      <c r="E129" s="36">
        <f>'1º Fase'!K20</f>
        <v>0</v>
      </c>
      <c r="F129" s="36">
        <f>'1º Fase'!I20</f>
        <v>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0</v>
      </c>
      <c r="C130" s="10"/>
      <c r="D130" s="10"/>
      <c r="E130" s="36">
        <f>'1º Fase'!I20</f>
        <v>0</v>
      </c>
      <c r="F130" s="36">
        <f>'1º Fase'!K20</f>
        <v>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63" t="s">
        <v>83</v>
      </c>
      <c r="B133" s="65" t="s">
        <v>66</v>
      </c>
      <c r="C133" s="65" t="s">
        <v>67</v>
      </c>
      <c r="D133" s="65" t="s">
        <v>68</v>
      </c>
      <c r="E133" s="65" t="s">
        <v>69</v>
      </c>
      <c r="F133" s="65" t="s">
        <v>70</v>
      </c>
      <c r="G133" s="61" t="s">
        <v>71</v>
      </c>
    </row>
    <row r="134" spans="1:7">
      <c r="A134" s="64"/>
      <c r="B134" s="66"/>
      <c r="C134" s="66"/>
      <c r="D134" s="66"/>
      <c r="E134" s="66"/>
      <c r="F134" s="66"/>
      <c r="G134" s="62"/>
    </row>
    <row r="135" spans="1:7">
      <c r="A135" s="35" t="str">
        <f>'1º Fase'!$F$5</f>
        <v>ADR 7 de Maio</v>
      </c>
      <c r="B135" s="10">
        <f t="shared" ref="B135:B143" si="23">SUM(C135:D135)</f>
        <v>0</v>
      </c>
      <c r="C135" s="10"/>
      <c r="D135" s="10"/>
      <c r="E135" s="36">
        <f>'1º Fase'!K27</f>
        <v>0</v>
      </c>
      <c r="F135" s="36">
        <f>'1º Fase'!I27</f>
        <v>0</v>
      </c>
      <c r="G135" s="37">
        <f t="shared" ref="G135:G143" si="24">E135-F135</f>
        <v>0</v>
      </c>
    </row>
    <row r="136" spans="1:7">
      <c r="A136" s="35" t="str">
        <f>'1º Fase'!$F$6</f>
        <v>Tifa do Scharlack</v>
      </c>
      <c r="B136" s="10">
        <f t="shared" si="23"/>
        <v>0</v>
      </c>
      <c r="C136" s="10"/>
      <c r="D136" s="10"/>
      <c r="E136" s="36">
        <f>'1º Fase'!K26</f>
        <v>0</v>
      </c>
      <c r="F136" s="36">
        <f>'1º Fase'!I26</f>
        <v>0</v>
      </c>
      <c r="G136" s="37">
        <f t="shared" si="24"/>
        <v>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0</v>
      </c>
      <c r="C138" s="10"/>
      <c r="D138" s="10"/>
      <c r="E138" s="36">
        <f>'1º Fase'!I25</f>
        <v>0</v>
      </c>
      <c r="F138" s="36">
        <f>'1º Fase'!K25</f>
        <v>0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0</v>
      </c>
      <c r="C139" s="10"/>
      <c r="D139" s="10"/>
      <c r="E139" s="36">
        <f>'1º Fase'!K24</f>
        <v>0</v>
      </c>
      <c r="F139" s="36">
        <f>'1º Fase'!I24</f>
        <v>0</v>
      </c>
      <c r="G139" s="37">
        <f t="shared" si="24"/>
        <v>0</v>
      </c>
    </row>
    <row r="140" spans="1:7">
      <c r="A140" s="35" t="str">
        <f>'1º Fase'!$F$10</f>
        <v>Delber Automóveis</v>
      </c>
      <c r="B140" s="10">
        <f t="shared" si="23"/>
        <v>0</v>
      </c>
      <c r="C140" s="10"/>
      <c r="D140" s="10"/>
      <c r="E140" s="36">
        <f>'1º Fase'!I27</f>
        <v>0</v>
      </c>
      <c r="F140" s="36">
        <f>'1º Fase'!K27</f>
        <v>0</v>
      </c>
      <c r="G140" s="37">
        <f t="shared" si="24"/>
        <v>0</v>
      </c>
    </row>
    <row r="141" spans="1:7">
      <c r="A141" s="35" t="str">
        <f>'1º Fase'!$F$11</f>
        <v>13 de Maio</v>
      </c>
      <c r="B141" s="10">
        <f t="shared" si="23"/>
        <v>0</v>
      </c>
      <c r="C141" s="10"/>
      <c r="D141" s="10"/>
      <c r="E141" s="36">
        <f>'1º Fase'!K25</f>
        <v>0</v>
      </c>
      <c r="F141" s="36">
        <f>'1º Fase'!I25</f>
        <v>0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0</v>
      </c>
      <c r="C142" s="10"/>
      <c r="D142" s="10"/>
      <c r="E142" s="36">
        <f>'1º Fase'!I26</f>
        <v>0</v>
      </c>
      <c r="F142" s="36">
        <f>'1º Fase'!K26</f>
        <v>0</v>
      </c>
      <c r="G142" s="37">
        <f t="shared" si="24"/>
        <v>0</v>
      </c>
    </row>
    <row r="143" spans="1:7" ht="13.5" thickBot="1">
      <c r="A143" s="40" t="str">
        <f>'1º Fase'!$F$13</f>
        <v>Laeisz</v>
      </c>
      <c r="B143" s="38">
        <f t="shared" si="23"/>
        <v>0</v>
      </c>
      <c r="C143" s="38"/>
      <c r="D143" s="38"/>
      <c r="E143" s="41">
        <f>'1º Fase'!I24</f>
        <v>0</v>
      </c>
      <c r="F143" s="41">
        <f>'1º Fase'!K24</f>
        <v>0</v>
      </c>
      <c r="G143" s="39">
        <f t="shared" si="24"/>
        <v>0</v>
      </c>
    </row>
    <row r="144" spans="1:7" ht="13.5" thickBot="1"/>
    <row r="145" spans="1:7" ht="12.75" customHeight="1">
      <c r="A145" s="63" t="s">
        <v>84</v>
      </c>
      <c r="B145" s="65" t="s">
        <v>66</v>
      </c>
      <c r="C145" s="65" t="s">
        <v>67</v>
      </c>
      <c r="D145" s="65" t="s">
        <v>68</v>
      </c>
      <c r="E145" s="65" t="s">
        <v>69</v>
      </c>
      <c r="F145" s="65" t="s">
        <v>70</v>
      </c>
      <c r="G145" s="61" t="s">
        <v>71</v>
      </c>
    </row>
    <row r="146" spans="1:7">
      <c r="A146" s="64"/>
      <c r="B146" s="66"/>
      <c r="C146" s="66"/>
      <c r="D146" s="66"/>
      <c r="E146" s="66"/>
      <c r="F146" s="66"/>
      <c r="G146" s="62"/>
    </row>
    <row r="147" spans="1:7">
      <c r="A147" s="35" t="str">
        <f>'1º Fase'!$F$5</f>
        <v>ADR 7 de Maio</v>
      </c>
      <c r="B147" s="10">
        <f t="shared" ref="B147:B155" si="25">SUM(C147:D147)</f>
        <v>0</v>
      </c>
      <c r="C147" s="10"/>
      <c r="D147" s="10"/>
      <c r="E147" s="36">
        <f>'1º Fase'!I32</f>
        <v>0</v>
      </c>
      <c r="F147" s="36">
        <f>'1º Fase'!K32</f>
        <v>0</v>
      </c>
      <c r="G147" s="37">
        <f t="shared" ref="G147:G155" si="26">E147-F147</f>
        <v>0</v>
      </c>
    </row>
    <row r="148" spans="1:7">
      <c r="A148" s="35" t="str">
        <f>'1º Fase'!$F$6</f>
        <v>Tifa do Scharlack</v>
      </c>
      <c r="B148" s="10">
        <f t="shared" si="25"/>
        <v>0</v>
      </c>
      <c r="C148" s="10"/>
      <c r="D148" s="10"/>
      <c r="E148" s="36">
        <f>'1º Fase'!I33</f>
        <v>0</v>
      </c>
      <c r="F148" s="36">
        <f>'1º Fase'!K33</f>
        <v>0</v>
      </c>
      <c r="G148" s="37">
        <f t="shared" si="26"/>
        <v>0</v>
      </c>
    </row>
    <row r="149" spans="1:7">
      <c r="A149" s="35" t="str">
        <f>'1º Fase'!$F$7</f>
        <v>Volta Grande</v>
      </c>
      <c r="B149" s="10">
        <f t="shared" si="25"/>
        <v>0</v>
      </c>
      <c r="C149" s="10"/>
      <c r="D149" s="10"/>
      <c r="E149" s="36">
        <f>'1º Fase'!K32</f>
        <v>0</v>
      </c>
      <c r="F149" s="36">
        <f>'1º Fase'!I32</f>
        <v>0</v>
      </c>
      <c r="G149" s="37">
        <f t="shared" si="26"/>
        <v>0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0</v>
      </c>
      <c r="C151" s="10"/>
      <c r="D151" s="10"/>
      <c r="E151" s="36">
        <f>'1º Fase'!I34</f>
        <v>0</v>
      </c>
      <c r="F151" s="36">
        <f>'1º Fase'!K34</f>
        <v>0</v>
      </c>
      <c r="G151" s="37">
        <f t="shared" si="26"/>
        <v>0</v>
      </c>
    </row>
    <row r="152" spans="1:7">
      <c r="A152" s="35" t="str">
        <f>'1º Fase'!$F$10</f>
        <v>Delber Automóveis</v>
      </c>
      <c r="B152" s="10">
        <f t="shared" si="25"/>
        <v>0</v>
      </c>
      <c r="C152" s="10"/>
      <c r="D152" s="10"/>
      <c r="E152" s="36">
        <f>'1º Fase'!K33</f>
        <v>0</v>
      </c>
      <c r="F152" s="36">
        <f>'1º Fase'!I33</f>
        <v>0</v>
      </c>
      <c r="G152" s="37">
        <f t="shared" si="26"/>
        <v>0</v>
      </c>
    </row>
    <row r="153" spans="1:7">
      <c r="A153" s="35" t="str">
        <f>'1º Fase'!$F$11</f>
        <v>13 de Maio</v>
      </c>
      <c r="B153" s="10">
        <f t="shared" si="25"/>
        <v>0</v>
      </c>
      <c r="C153" s="10"/>
      <c r="D153" s="10"/>
      <c r="E153" s="36">
        <f>'1º Fase'!I31</f>
        <v>0</v>
      </c>
      <c r="F153" s="36">
        <f>'1º Fase'!K31</f>
        <v>0</v>
      </c>
      <c r="G153" s="37">
        <f t="shared" si="26"/>
        <v>0</v>
      </c>
    </row>
    <row r="154" spans="1:7">
      <c r="A154" s="35" t="str">
        <f>'1º Fase'!$F$12</f>
        <v>Vildo</v>
      </c>
      <c r="B154" s="10">
        <f t="shared" si="25"/>
        <v>0</v>
      </c>
      <c r="C154" s="10"/>
      <c r="D154" s="10"/>
      <c r="E154" s="36">
        <f>'1º Fase'!K34</f>
        <v>0</v>
      </c>
      <c r="F154" s="36">
        <f>'1º Fase'!I34</f>
        <v>0</v>
      </c>
      <c r="G154" s="37">
        <f t="shared" si="26"/>
        <v>0</v>
      </c>
    </row>
    <row r="155" spans="1:7" ht="13.5" thickBot="1">
      <c r="A155" s="40" t="str">
        <f>'1º Fase'!$F$13</f>
        <v>Laeisz</v>
      </c>
      <c r="B155" s="38">
        <f t="shared" si="25"/>
        <v>0</v>
      </c>
      <c r="C155" s="38"/>
      <c r="D155" s="38"/>
      <c r="E155" s="41">
        <f>'1º Fase'!K31</f>
        <v>0</v>
      </c>
      <c r="F155" s="41">
        <f>'1º Fase'!I31</f>
        <v>0</v>
      </c>
      <c r="G155" s="39">
        <f t="shared" si="26"/>
        <v>0</v>
      </c>
    </row>
    <row r="156" spans="1:7" ht="13.5" thickBot="1"/>
    <row r="157" spans="1:7" ht="12.75" customHeight="1">
      <c r="A157" s="63" t="s">
        <v>85</v>
      </c>
      <c r="B157" s="65" t="s">
        <v>66</v>
      </c>
      <c r="C157" s="65" t="s">
        <v>67</v>
      </c>
      <c r="D157" s="65" t="s">
        <v>68</v>
      </c>
      <c r="E157" s="65" t="s">
        <v>69</v>
      </c>
      <c r="F157" s="65" t="s">
        <v>70</v>
      </c>
      <c r="G157" s="61" t="s">
        <v>71</v>
      </c>
    </row>
    <row r="158" spans="1:7">
      <c r="A158" s="64"/>
      <c r="B158" s="66"/>
      <c r="C158" s="66"/>
      <c r="D158" s="66"/>
      <c r="E158" s="66"/>
      <c r="F158" s="66"/>
      <c r="G158" s="62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0</v>
      </c>
      <c r="C160" s="10"/>
      <c r="D160" s="10"/>
      <c r="E160" s="36">
        <f>'1º Fase'!K38</f>
        <v>0</v>
      </c>
      <c r="F160" s="36">
        <f>'1º Fase'!I38</f>
        <v>0</v>
      </c>
      <c r="G160" s="37">
        <f t="shared" si="28"/>
        <v>0</v>
      </c>
    </row>
    <row r="161" spans="1:7">
      <c r="A161" s="35" t="str">
        <f>'1º Fase'!$F$7</f>
        <v>Volta Grande</v>
      </c>
      <c r="B161" s="10">
        <f t="shared" si="27"/>
        <v>0</v>
      </c>
      <c r="C161" s="10"/>
      <c r="D161" s="10"/>
      <c r="E161" s="36">
        <f>'1º Fase'!K41</f>
        <v>0</v>
      </c>
      <c r="F161" s="36">
        <f>'1º Fase'!I41</f>
        <v>0</v>
      </c>
      <c r="G161" s="37">
        <f t="shared" si="28"/>
        <v>0</v>
      </c>
    </row>
    <row r="162" spans="1:7">
      <c r="A162" s="35" t="str">
        <f>'1º Fase'!$F$8</f>
        <v>Caçador</v>
      </c>
      <c r="B162" s="10">
        <f t="shared" si="27"/>
        <v>0</v>
      </c>
      <c r="C162" s="10"/>
      <c r="D162" s="10"/>
      <c r="E162" s="36">
        <f>'1º Fase'!K39</f>
        <v>0</v>
      </c>
      <c r="F162" s="36">
        <f>'1º Fase'!I39</f>
        <v>0</v>
      </c>
      <c r="G162" s="37">
        <f t="shared" si="28"/>
        <v>0</v>
      </c>
    </row>
    <row r="163" spans="1:7">
      <c r="A163" s="35" t="str">
        <f>'1º Fase'!$F$9</f>
        <v>Morro da Cruz</v>
      </c>
      <c r="B163" s="10">
        <f t="shared" si="27"/>
        <v>0</v>
      </c>
      <c r="C163" s="10"/>
      <c r="D163" s="10"/>
      <c r="E163" s="36">
        <f>'1º Fase'!I39</f>
        <v>0</v>
      </c>
      <c r="F163" s="36">
        <f>'1º Fase'!K39</f>
        <v>0</v>
      </c>
      <c r="G163" s="37">
        <f t="shared" si="28"/>
        <v>0</v>
      </c>
    </row>
    <row r="164" spans="1:7">
      <c r="A164" s="35" t="str">
        <f>'1º Fase'!$F$10</f>
        <v>Delber Automóveis</v>
      </c>
      <c r="B164" s="10">
        <f t="shared" si="27"/>
        <v>0</v>
      </c>
      <c r="C164" s="10"/>
      <c r="D164" s="10"/>
      <c r="E164" s="36">
        <f>'1º Fase'!I40</f>
        <v>0</v>
      </c>
      <c r="F164" s="36">
        <f>'1º Fase'!K40</f>
        <v>0</v>
      </c>
      <c r="G164" s="37">
        <f t="shared" si="28"/>
        <v>0</v>
      </c>
    </row>
    <row r="165" spans="1:7">
      <c r="A165" s="35" t="str">
        <f>'1º Fase'!$F$11</f>
        <v>13 de Maio</v>
      </c>
      <c r="B165" s="10">
        <f t="shared" si="27"/>
        <v>0</v>
      </c>
      <c r="C165" s="10"/>
      <c r="D165" s="10"/>
      <c r="E165" s="36">
        <f>'1º Fase'!I41</f>
        <v>0</v>
      </c>
      <c r="F165" s="36">
        <f>'1º Fase'!K41</f>
        <v>0</v>
      </c>
      <c r="G165" s="37">
        <f t="shared" si="28"/>
        <v>0</v>
      </c>
    </row>
    <row r="166" spans="1:7">
      <c r="A166" s="35" t="str">
        <f>'1º Fase'!$F$12</f>
        <v>Vildo</v>
      </c>
      <c r="B166" s="10">
        <f t="shared" si="27"/>
        <v>0</v>
      </c>
      <c r="C166" s="10"/>
      <c r="D166" s="10"/>
      <c r="E166" s="36">
        <f>'1º Fase'!K40</f>
        <v>0</v>
      </c>
      <c r="F166" s="36">
        <f>'1º Fase'!I40</f>
        <v>0</v>
      </c>
      <c r="G166" s="37">
        <f t="shared" si="28"/>
        <v>0</v>
      </c>
    </row>
    <row r="167" spans="1:7" ht="13.5" thickBot="1">
      <c r="A167" s="40" t="str">
        <f>'1º Fase'!$F$13</f>
        <v>Laeisz</v>
      </c>
      <c r="B167" s="38">
        <f t="shared" si="27"/>
        <v>0</v>
      </c>
      <c r="C167" s="38"/>
      <c r="D167" s="38"/>
      <c r="E167" s="41">
        <f>'1º Fase'!I38</f>
        <v>0</v>
      </c>
      <c r="F167" s="41">
        <f>'1º Fase'!K38</f>
        <v>0</v>
      </c>
      <c r="G167" s="39">
        <f t="shared" si="28"/>
        <v>0</v>
      </c>
    </row>
    <row r="168" spans="1:7" ht="13.5" thickBot="1"/>
    <row r="169" spans="1:7" ht="12.75" customHeight="1">
      <c r="A169" s="63" t="s">
        <v>86</v>
      </c>
      <c r="B169" s="65" t="s">
        <v>66</v>
      </c>
      <c r="C169" s="65" t="s">
        <v>67</v>
      </c>
      <c r="D169" s="65" t="s">
        <v>68</v>
      </c>
      <c r="E169" s="65" t="s">
        <v>69</v>
      </c>
      <c r="F169" s="65" t="s">
        <v>70</v>
      </c>
      <c r="G169" s="61" t="s">
        <v>71</v>
      </c>
    </row>
    <row r="170" spans="1:7">
      <c r="A170" s="64"/>
      <c r="B170" s="66"/>
      <c r="C170" s="66"/>
      <c r="D170" s="66"/>
      <c r="E170" s="66"/>
      <c r="F170" s="66"/>
      <c r="G170" s="62"/>
    </row>
    <row r="171" spans="1:7">
      <c r="A171" s="35" t="str">
        <f>'1º Fase'!$F$5</f>
        <v>ADR 7 de Maio</v>
      </c>
      <c r="B171" s="10">
        <f t="shared" ref="B171:B179" si="29">SUM(C171:D171)</f>
        <v>0</v>
      </c>
      <c r="C171" s="10"/>
      <c r="D171" s="10"/>
      <c r="E171" s="36">
        <f>'1º Fase'!I47</f>
        <v>0</v>
      </c>
      <c r="F171" s="36">
        <f>'1º Fase'!K47</f>
        <v>0</v>
      </c>
      <c r="G171" s="37">
        <f t="shared" ref="G171:G179" si="30">E171-F171</f>
        <v>0</v>
      </c>
    </row>
    <row r="172" spans="1:7">
      <c r="A172" s="35" t="str">
        <f>'1º Fase'!$F$6</f>
        <v>Tifa do Scharlack</v>
      </c>
      <c r="B172" s="10">
        <f t="shared" si="29"/>
        <v>0</v>
      </c>
      <c r="C172" s="10"/>
      <c r="D172" s="10"/>
      <c r="E172" s="36">
        <f>'1º Fase'!K46</f>
        <v>0</v>
      </c>
      <c r="F172" s="36">
        <f>'1º Fase'!I46</f>
        <v>0</v>
      </c>
      <c r="G172" s="37">
        <f t="shared" si="30"/>
        <v>0</v>
      </c>
    </row>
    <row r="173" spans="1:7">
      <c r="A173" s="35" t="str">
        <f>'1º Fase'!$F$7</f>
        <v>Volta Grande</v>
      </c>
      <c r="B173" s="10">
        <f t="shared" si="29"/>
        <v>0</v>
      </c>
      <c r="C173" s="10"/>
      <c r="D173" s="10"/>
      <c r="E173" s="36">
        <f>'1º Fase'!I48</f>
        <v>0</v>
      </c>
      <c r="F173" s="36">
        <f>'1º Fase'!K48</f>
        <v>0</v>
      </c>
      <c r="G173" s="37">
        <f t="shared" si="30"/>
        <v>0</v>
      </c>
    </row>
    <row r="174" spans="1:7">
      <c r="A174" s="35" t="str">
        <f>'1º Fase'!$F$8</f>
        <v>Caçador</v>
      </c>
      <c r="B174" s="10">
        <f t="shared" si="29"/>
        <v>0</v>
      </c>
      <c r="C174" s="10"/>
      <c r="D174" s="10"/>
      <c r="E174" s="36">
        <f>'1º Fase'!I46</f>
        <v>0</v>
      </c>
      <c r="F174" s="36">
        <f>'1º Fase'!K46</f>
        <v>0</v>
      </c>
      <c r="G174" s="37">
        <f t="shared" si="30"/>
        <v>0</v>
      </c>
    </row>
    <row r="175" spans="1:7">
      <c r="A175" s="35" t="str">
        <f>'1º Fase'!$F$9</f>
        <v>Morro da Cruz</v>
      </c>
      <c r="B175" s="10">
        <f t="shared" si="29"/>
        <v>0</v>
      </c>
      <c r="C175" s="10"/>
      <c r="D175" s="10"/>
      <c r="E175" s="36">
        <f>'1º Fase'!K48</f>
        <v>0</v>
      </c>
      <c r="F175" s="36">
        <f>'1º Fase'!I48</f>
        <v>0</v>
      </c>
      <c r="G175" s="37">
        <f t="shared" si="30"/>
        <v>0</v>
      </c>
    </row>
    <row r="176" spans="1:7">
      <c r="A176" s="35" t="str">
        <f>'1º Fase'!$F$10</f>
        <v>Delber Automóveis</v>
      </c>
      <c r="B176" s="10">
        <f t="shared" si="29"/>
        <v>0</v>
      </c>
      <c r="C176" s="10"/>
      <c r="D176" s="10"/>
      <c r="E176" s="36">
        <f>'1º Fase'!K45</f>
        <v>0</v>
      </c>
      <c r="F176" s="36">
        <f>'1º Fase'!I45</f>
        <v>0</v>
      </c>
      <c r="G176" s="37">
        <f t="shared" si="30"/>
        <v>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0</v>
      </c>
      <c r="C178" s="10"/>
      <c r="D178" s="10"/>
      <c r="E178" s="36">
        <f>'1º Fase'!K47</f>
        <v>0</v>
      </c>
      <c r="F178" s="36">
        <f>'1º Fase'!I47</f>
        <v>0</v>
      </c>
      <c r="G178" s="37">
        <f t="shared" si="30"/>
        <v>0</v>
      </c>
    </row>
    <row r="179" spans="1:7" ht="13.5" thickBot="1">
      <c r="A179" s="40" t="str">
        <f>'1º Fase'!$F$13</f>
        <v>Laeisz</v>
      </c>
      <c r="B179" s="38">
        <f t="shared" si="29"/>
        <v>0</v>
      </c>
      <c r="C179" s="38"/>
      <c r="D179" s="38"/>
      <c r="E179" s="41">
        <f>'1º Fase'!I45</f>
        <v>0</v>
      </c>
      <c r="F179" s="41">
        <f>'1º Fase'!K45</f>
        <v>0</v>
      </c>
      <c r="G179" s="39">
        <f t="shared" si="30"/>
        <v>0</v>
      </c>
    </row>
    <row r="180" spans="1:7" ht="13.5" thickBot="1"/>
    <row r="181" spans="1:7" ht="12.75" customHeight="1">
      <c r="A181" s="63" t="s">
        <v>87</v>
      </c>
      <c r="B181" s="65" t="s">
        <v>66</v>
      </c>
      <c r="C181" s="65" t="s">
        <v>67</v>
      </c>
      <c r="D181" s="65" t="s">
        <v>68</v>
      </c>
      <c r="E181" s="65" t="s">
        <v>69</v>
      </c>
      <c r="F181" s="65" t="s">
        <v>70</v>
      </c>
      <c r="G181" s="61" t="s">
        <v>71</v>
      </c>
    </row>
    <row r="182" spans="1:7">
      <c r="A182" s="64"/>
      <c r="B182" s="66"/>
      <c r="C182" s="66"/>
      <c r="D182" s="66"/>
      <c r="E182" s="66"/>
      <c r="F182" s="66"/>
      <c r="G182" s="62"/>
    </row>
    <row r="183" spans="1:7">
      <c r="A183" s="35" t="str">
        <f>'1º Fase'!$F$5</f>
        <v>ADR 7 de Maio</v>
      </c>
      <c r="B183" s="10">
        <f t="shared" ref="B183:B191" si="31">SUM(C183:D183)</f>
        <v>0</v>
      </c>
      <c r="C183" s="10"/>
      <c r="D183" s="10"/>
      <c r="E183" s="36">
        <f>'1º Fase'!I55</f>
        <v>0</v>
      </c>
      <c r="F183" s="36">
        <f>'1º Fase'!K55</f>
        <v>0</v>
      </c>
      <c r="G183" s="37">
        <f t="shared" ref="G183:G191" si="32">E183-F183</f>
        <v>0</v>
      </c>
    </row>
    <row r="184" spans="1:7">
      <c r="A184" s="35" t="str">
        <f>'1º Fase'!$F$6</f>
        <v>Tifa do Scharlack</v>
      </c>
      <c r="B184" s="10">
        <f t="shared" si="31"/>
        <v>0</v>
      </c>
      <c r="C184" s="10"/>
      <c r="D184" s="10"/>
      <c r="E184" s="36">
        <f>'1º Fase'!I53</f>
        <v>0</v>
      </c>
      <c r="F184" s="36">
        <f>'1º Fase'!K53</f>
        <v>0</v>
      </c>
      <c r="G184" s="37">
        <f t="shared" si="32"/>
        <v>0</v>
      </c>
    </row>
    <row r="185" spans="1:7">
      <c r="A185" s="35" t="str">
        <f>'1º Fase'!$F$7</f>
        <v>Volta Grande</v>
      </c>
      <c r="B185" s="10">
        <f t="shared" si="31"/>
        <v>0</v>
      </c>
      <c r="C185" s="10"/>
      <c r="D185" s="10"/>
      <c r="E185" s="36">
        <f>'1º Fase'!K53</f>
        <v>0</v>
      </c>
      <c r="F185" s="36">
        <f>'1º Fase'!I53</f>
        <v>0</v>
      </c>
      <c r="G185" s="37">
        <f t="shared" si="32"/>
        <v>0</v>
      </c>
    </row>
    <row r="186" spans="1:7">
      <c r="A186" s="35" t="str">
        <f>'1º Fase'!$F$8</f>
        <v>Caçador</v>
      </c>
      <c r="B186" s="10">
        <f t="shared" si="31"/>
        <v>0</v>
      </c>
      <c r="C186" s="10"/>
      <c r="D186" s="10"/>
      <c r="E186" s="36">
        <f>'1º Fase'!K54</f>
        <v>0</v>
      </c>
      <c r="F186" s="36">
        <f>'1º Fase'!I54</f>
        <v>0</v>
      </c>
      <c r="G186" s="37">
        <f t="shared" si="32"/>
        <v>0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0</v>
      </c>
      <c r="C188" s="10"/>
      <c r="D188" s="10"/>
      <c r="E188" s="36">
        <f>'1º Fase'!I54</f>
        <v>0</v>
      </c>
      <c r="F188" s="36">
        <f>'1º Fase'!K54</f>
        <v>0</v>
      </c>
      <c r="G188" s="37">
        <f t="shared" si="32"/>
        <v>0</v>
      </c>
    </row>
    <row r="189" spans="1:7">
      <c r="A189" s="35" t="str">
        <f>'1º Fase'!$F$11</f>
        <v>13 de Maio</v>
      </c>
      <c r="B189" s="10">
        <f t="shared" si="31"/>
        <v>0</v>
      </c>
      <c r="C189" s="10"/>
      <c r="D189" s="10"/>
      <c r="E189" s="36">
        <f>'1º Fase'!K55</f>
        <v>0</v>
      </c>
      <c r="F189" s="36">
        <f>'1º Fase'!I55</f>
        <v>0</v>
      </c>
      <c r="G189" s="37">
        <f t="shared" si="32"/>
        <v>0</v>
      </c>
    </row>
    <row r="190" spans="1:7">
      <c r="A190" s="35" t="str">
        <f>'1º Fase'!$F$12</f>
        <v>Vildo</v>
      </c>
      <c r="B190" s="10">
        <f t="shared" si="31"/>
        <v>0</v>
      </c>
      <c r="C190" s="10"/>
      <c r="D190" s="10"/>
      <c r="E190" s="36">
        <f>'1º Fase'!I52</f>
        <v>0</v>
      </c>
      <c r="F190" s="36">
        <f>'1º Fase'!K52</f>
        <v>0</v>
      </c>
      <c r="G190" s="37">
        <f t="shared" si="32"/>
        <v>0</v>
      </c>
    </row>
    <row r="191" spans="1:7" ht="13.5" thickBot="1">
      <c r="A191" s="40" t="str">
        <f>'1º Fase'!$F$13</f>
        <v>Laeisz</v>
      </c>
      <c r="B191" s="38">
        <f t="shared" si="31"/>
        <v>0</v>
      </c>
      <c r="C191" s="38"/>
      <c r="D191" s="38"/>
      <c r="E191" s="41">
        <f>'1º Fase'!K52</f>
        <v>0</v>
      </c>
      <c r="F191" s="41">
        <f>'1º Fase'!I52</f>
        <v>0</v>
      </c>
      <c r="G191" s="39">
        <f t="shared" si="32"/>
        <v>0</v>
      </c>
    </row>
    <row r="192" spans="1:7" ht="13.5" thickBot="1"/>
    <row r="193" spans="1:7" ht="12.75" customHeight="1">
      <c r="A193" s="63" t="s">
        <v>88</v>
      </c>
      <c r="B193" s="65" t="s">
        <v>66</v>
      </c>
      <c r="C193" s="65" t="s">
        <v>67</v>
      </c>
      <c r="D193" s="65" t="s">
        <v>68</v>
      </c>
      <c r="E193" s="65" t="s">
        <v>69</v>
      </c>
      <c r="F193" s="65" t="s">
        <v>70</v>
      </c>
      <c r="G193" s="61" t="s">
        <v>71</v>
      </c>
    </row>
    <row r="194" spans="1:7">
      <c r="A194" s="64"/>
      <c r="B194" s="66"/>
      <c r="C194" s="66"/>
      <c r="D194" s="66"/>
      <c r="E194" s="66"/>
      <c r="F194" s="66"/>
      <c r="G194" s="62"/>
    </row>
    <row r="195" spans="1:7">
      <c r="A195" s="35" t="str">
        <f>'1º Fase'!$F$5</f>
        <v>ADR 7 de Maio</v>
      </c>
      <c r="B195" s="10">
        <f t="shared" ref="B195:B203" si="33">SUM(C195:D195)</f>
        <v>0</v>
      </c>
      <c r="C195" s="10"/>
      <c r="D195" s="10"/>
      <c r="E195" s="36">
        <f>'1º Fase'!I60</f>
        <v>0</v>
      </c>
      <c r="F195" s="36">
        <f>'1º Fase'!K60</f>
        <v>0</v>
      </c>
      <c r="G195" s="37">
        <f t="shared" ref="G195:G203" si="34">E195-F195</f>
        <v>0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0</v>
      </c>
      <c r="C197" s="10"/>
      <c r="D197" s="10"/>
      <c r="E197" s="36">
        <f>'1º Fase'!I62</f>
        <v>0</v>
      </c>
      <c r="F197" s="36">
        <f>'1º Fase'!K62</f>
        <v>0</v>
      </c>
      <c r="G197" s="37">
        <f t="shared" si="34"/>
        <v>0</v>
      </c>
    </row>
    <row r="198" spans="1:7">
      <c r="A198" s="35" t="str">
        <f>'1º Fase'!$F$8</f>
        <v>Caçador</v>
      </c>
      <c r="B198" s="10">
        <f t="shared" si="33"/>
        <v>0</v>
      </c>
      <c r="C198" s="10"/>
      <c r="D198" s="10"/>
      <c r="E198" s="36">
        <f>'1º Fase'!I59</f>
        <v>0</v>
      </c>
      <c r="F198" s="36">
        <f>'1º Fase'!K59</f>
        <v>0</v>
      </c>
      <c r="G198" s="37">
        <f t="shared" si="34"/>
        <v>0</v>
      </c>
    </row>
    <row r="199" spans="1:7">
      <c r="A199" s="35" t="str">
        <f>'1º Fase'!$F$9</f>
        <v>Morro da Cruz</v>
      </c>
      <c r="B199" s="10">
        <f t="shared" si="33"/>
        <v>0</v>
      </c>
      <c r="C199" s="10"/>
      <c r="D199" s="10"/>
      <c r="E199" s="36">
        <f>'1º Fase'!K61</f>
        <v>0</v>
      </c>
      <c r="F199" s="36">
        <f>'1º Fase'!I61</f>
        <v>0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0</v>
      </c>
      <c r="C200" s="10"/>
      <c r="D200" s="10"/>
      <c r="E200" s="36">
        <f>'1º Fase'!K62</f>
        <v>0</v>
      </c>
      <c r="F200" s="36">
        <f>'1º Fase'!I62</f>
        <v>0</v>
      </c>
      <c r="G200" s="37">
        <f t="shared" si="34"/>
        <v>0</v>
      </c>
    </row>
    <row r="201" spans="1:7">
      <c r="A201" s="35" t="str">
        <f>'1º Fase'!$F$11</f>
        <v>13 de Maio</v>
      </c>
      <c r="B201" s="10">
        <f t="shared" si="33"/>
        <v>0</v>
      </c>
      <c r="C201" s="10"/>
      <c r="D201" s="10"/>
      <c r="E201" s="36">
        <f>'1º Fase'!I61</f>
        <v>0</v>
      </c>
      <c r="F201" s="36">
        <f>'1º Fase'!K61</f>
        <v>0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0</v>
      </c>
      <c r="C202" s="10"/>
      <c r="D202" s="10"/>
      <c r="E202" s="36">
        <f>'1º Fase'!K59</f>
        <v>0</v>
      </c>
      <c r="F202" s="36">
        <f>'1º Fase'!I59</f>
        <v>0</v>
      </c>
      <c r="G202" s="37">
        <f t="shared" si="34"/>
        <v>0</v>
      </c>
    </row>
    <row r="203" spans="1:7" ht="13.5" thickBot="1">
      <c r="A203" s="40" t="str">
        <f>'1º Fase'!$F$13</f>
        <v>Laeisz</v>
      </c>
      <c r="B203" s="38">
        <f t="shared" si="33"/>
        <v>0</v>
      </c>
      <c r="C203" s="38"/>
      <c r="D203" s="38"/>
      <c r="E203" s="41">
        <f>'1º Fase'!K60</f>
        <v>0</v>
      </c>
      <c r="F203" s="41">
        <f>'1º Fase'!I60</f>
        <v>0</v>
      </c>
      <c r="G203" s="39">
        <f t="shared" si="34"/>
        <v>0</v>
      </c>
    </row>
    <row r="204" spans="1:7" ht="13.5" thickBot="1"/>
    <row r="205" spans="1:7" ht="12.75" customHeight="1">
      <c r="A205" s="63" t="s">
        <v>89</v>
      </c>
      <c r="B205" s="65" t="s">
        <v>66</v>
      </c>
      <c r="C205" s="65" t="s">
        <v>67</v>
      </c>
      <c r="D205" s="65" t="s">
        <v>68</v>
      </c>
      <c r="E205" s="65" t="s">
        <v>69</v>
      </c>
      <c r="F205" s="65" t="s">
        <v>70</v>
      </c>
      <c r="G205" s="61" t="s">
        <v>71</v>
      </c>
    </row>
    <row r="206" spans="1:7">
      <c r="A206" s="64"/>
      <c r="B206" s="66"/>
      <c r="C206" s="66"/>
      <c r="D206" s="66"/>
      <c r="E206" s="66"/>
      <c r="F206" s="66"/>
      <c r="G206" s="62"/>
    </row>
    <row r="207" spans="1:7">
      <c r="A207" s="35" t="str">
        <f>'1º Fase'!$F$5</f>
        <v>ADR 7 de Maio</v>
      </c>
      <c r="B207" s="10">
        <f t="shared" ref="B207:B215" si="35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6">E207-F207</f>
        <v>0</v>
      </c>
    </row>
    <row r="208" spans="1:7">
      <c r="A208" s="35" t="str">
        <f>'1º Fase'!$F$6</f>
        <v>Tifa do Scharlack</v>
      </c>
      <c r="B208" s="10">
        <f t="shared" si="35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6"/>
        <v>0</v>
      </c>
    </row>
    <row r="209" spans="1:7">
      <c r="A209" s="35" t="str">
        <f>'1º Fase'!$F$7</f>
        <v>Volta Grande</v>
      </c>
      <c r="B209" s="10">
        <f t="shared" si="35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6"/>
        <v>0</v>
      </c>
    </row>
    <row r="210" spans="1:7">
      <c r="A210" s="35" t="str">
        <f>'1º Fase'!$F$8</f>
        <v>Caçador</v>
      </c>
      <c r="B210" s="10">
        <f t="shared" si="35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6"/>
        <v>0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6"/>
        <v>0</v>
      </c>
    </row>
    <row r="214" spans="1:7">
      <c r="A214" s="35" t="str">
        <f>'1º Fase'!$F$12</f>
        <v>Vildo</v>
      </c>
      <c r="B214" s="10">
        <f t="shared" si="35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6"/>
        <v>0</v>
      </c>
    </row>
    <row r="215" spans="1:7" ht="13.5" thickBot="1">
      <c r="A215" s="40" t="str">
        <f>'1º Fase'!$F$13</f>
        <v>Laeisz</v>
      </c>
      <c r="B215" s="38">
        <f t="shared" si="35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6"/>
        <v>0</v>
      </c>
    </row>
    <row r="216" spans="1:7" ht="13.5" thickBot="1"/>
    <row r="217" spans="1:7" ht="12.75" customHeight="1">
      <c r="A217" s="63" t="s">
        <v>90</v>
      </c>
      <c r="B217" s="65" t="s">
        <v>66</v>
      </c>
      <c r="C217" s="65" t="s">
        <v>67</v>
      </c>
      <c r="D217" s="65" t="s">
        <v>68</v>
      </c>
      <c r="E217" s="65" t="s">
        <v>69</v>
      </c>
      <c r="F217" s="65" t="s">
        <v>70</v>
      </c>
      <c r="G217" s="61" t="s">
        <v>71</v>
      </c>
    </row>
    <row r="218" spans="1:7">
      <c r="A218" s="64"/>
      <c r="B218" s="66"/>
      <c r="C218" s="66"/>
      <c r="D218" s="66"/>
      <c r="E218" s="66"/>
      <c r="F218" s="66"/>
      <c r="G218" s="62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63" t="s">
        <v>81</v>
      </c>
      <c r="B229" s="65" t="s">
        <v>66</v>
      </c>
      <c r="C229" s="65" t="s">
        <v>67</v>
      </c>
      <c r="D229" s="65" t="s">
        <v>68</v>
      </c>
      <c r="E229" s="65" t="s">
        <v>69</v>
      </c>
      <c r="F229" s="65" t="s">
        <v>70</v>
      </c>
      <c r="G229" s="61" t="s">
        <v>71</v>
      </c>
    </row>
    <row r="230" spans="1:7">
      <c r="A230" s="64"/>
      <c r="B230" s="66"/>
      <c r="C230" s="66"/>
      <c r="D230" s="66"/>
      <c r="E230" s="66"/>
      <c r="F230" s="66"/>
      <c r="G230" s="62"/>
    </row>
    <row r="231" spans="1:7">
      <c r="A231" s="35" t="str">
        <f>'1º Fase'!$F$5</f>
        <v>ADR 7 de Maio</v>
      </c>
      <c r="B231" s="10">
        <f t="shared" ref="B231:B239" si="39">SUM(C231:D231)</f>
        <v>0</v>
      </c>
      <c r="C231" s="36">
        <f t="shared" ref="C231:F239" si="40">C123+C135+C147+C159+C171+C183+C195+C207+C219</f>
        <v>0</v>
      </c>
      <c r="D231" s="36">
        <f t="shared" si="40"/>
        <v>0</v>
      </c>
      <c r="E231" s="36">
        <f t="shared" si="40"/>
        <v>0</v>
      </c>
      <c r="F231" s="36">
        <f t="shared" si="40"/>
        <v>0</v>
      </c>
      <c r="G231" s="37">
        <f t="shared" ref="G231:G239" si="41">E231-F231</f>
        <v>0</v>
      </c>
    </row>
    <row r="232" spans="1:7">
      <c r="A232" s="35" t="str">
        <f>'1º Fase'!$F$6</f>
        <v>Tifa do Scharlack</v>
      </c>
      <c r="B232" s="10">
        <f t="shared" si="39"/>
        <v>0</v>
      </c>
      <c r="C232" s="36">
        <f t="shared" si="40"/>
        <v>0</v>
      </c>
      <c r="D232" s="36">
        <f t="shared" si="40"/>
        <v>0</v>
      </c>
      <c r="E232" s="36">
        <f t="shared" si="40"/>
        <v>0</v>
      </c>
      <c r="F232" s="36">
        <f t="shared" si="40"/>
        <v>0</v>
      </c>
      <c r="G232" s="37">
        <f t="shared" si="41"/>
        <v>0</v>
      </c>
    </row>
    <row r="233" spans="1:7">
      <c r="A233" s="35" t="str">
        <f>'1º Fase'!$F$7</f>
        <v>Volta Grande</v>
      </c>
      <c r="B233" s="10">
        <f t="shared" si="39"/>
        <v>0</v>
      </c>
      <c r="C233" s="36">
        <f t="shared" si="40"/>
        <v>0</v>
      </c>
      <c r="D233" s="36">
        <f t="shared" si="40"/>
        <v>0</v>
      </c>
      <c r="E233" s="36">
        <f t="shared" si="40"/>
        <v>0</v>
      </c>
      <c r="F233" s="36">
        <f t="shared" si="40"/>
        <v>0</v>
      </c>
      <c r="G233" s="37">
        <f t="shared" si="41"/>
        <v>0</v>
      </c>
    </row>
    <row r="234" spans="1:7">
      <c r="A234" s="35" t="str">
        <f>'1º Fase'!$F$8</f>
        <v>Caçador</v>
      </c>
      <c r="B234" s="10">
        <f t="shared" si="39"/>
        <v>0</v>
      </c>
      <c r="C234" s="36">
        <f t="shared" si="40"/>
        <v>0</v>
      </c>
      <c r="D234" s="36">
        <f t="shared" si="40"/>
        <v>0</v>
      </c>
      <c r="E234" s="36">
        <f t="shared" si="40"/>
        <v>0</v>
      </c>
      <c r="F234" s="36">
        <f t="shared" si="40"/>
        <v>0</v>
      </c>
      <c r="G234" s="37">
        <f t="shared" si="41"/>
        <v>0</v>
      </c>
    </row>
    <row r="235" spans="1:7">
      <c r="A235" s="35" t="str">
        <f>'1º Fase'!$F$9</f>
        <v>Morro da Cruz</v>
      </c>
      <c r="B235" s="10">
        <f t="shared" si="39"/>
        <v>0</v>
      </c>
      <c r="C235" s="36">
        <f t="shared" si="40"/>
        <v>0</v>
      </c>
      <c r="D235" s="36">
        <f t="shared" si="40"/>
        <v>0</v>
      </c>
      <c r="E235" s="36">
        <f t="shared" si="40"/>
        <v>0</v>
      </c>
      <c r="F235" s="36">
        <f t="shared" si="40"/>
        <v>0</v>
      </c>
      <c r="G235" s="37">
        <f t="shared" si="41"/>
        <v>0</v>
      </c>
    </row>
    <row r="236" spans="1:7">
      <c r="A236" s="35" t="str">
        <f>'1º Fase'!$F$10</f>
        <v>Delber Automóveis</v>
      </c>
      <c r="B236" s="10">
        <f t="shared" si="39"/>
        <v>0</v>
      </c>
      <c r="C236" s="36">
        <f t="shared" si="40"/>
        <v>0</v>
      </c>
      <c r="D236" s="36">
        <f t="shared" si="40"/>
        <v>0</v>
      </c>
      <c r="E236" s="36">
        <f t="shared" si="40"/>
        <v>0</v>
      </c>
      <c r="F236" s="36">
        <f t="shared" si="40"/>
        <v>0</v>
      </c>
      <c r="G236" s="37">
        <f t="shared" si="41"/>
        <v>0</v>
      </c>
    </row>
    <row r="237" spans="1:7">
      <c r="A237" s="35" t="str">
        <f>'1º Fase'!$F$11</f>
        <v>13 de Maio</v>
      </c>
      <c r="B237" s="10">
        <f t="shared" si="39"/>
        <v>0</v>
      </c>
      <c r="C237" s="36">
        <f t="shared" si="40"/>
        <v>0</v>
      </c>
      <c r="D237" s="36">
        <f t="shared" si="40"/>
        <v>0</v>
      </c>
      <c r="E237" s="36">
        <f t="shared" si="40"/>
        <v>0</v>
      </c>
      <c r="F237" s="36">
        <f t="shared" si="40"/>
        <v>0</v>
      </c>
      <c r="G237" s="37">
        <f t="shared" si="41"/>
        <v>0</v>
      </c>
    </row>
    <row r="238" spans="1:7">
      <c r="A238" s="35" t="str">
        <f>'1º Fase'!$F$12</f>
        <v>Vildo</v>
      </c>
      <c r="B238" s="10">
        <f t="shared" si="39"/>
        <v>0</v>
      </c>
      <c r="C238" s="36">
        <f t="shared" si="40"/>
        <v>0</v>
      </c>
      <c r="D238" s="36">
        <f t="shared" si="40"/>
        <v>0</v>
      </c>
      <c r="E238" s="36">
        <f t="shared" si="40"/>
        <v>0</v>
      </c>
      <c r="F238" s="36">
        <f t="shared" si="40"/>
        <v>0</v>
      </c>
      <c r="G238" s="37">
        <f t="shared" si="41"/>
        <v>0</v>
      </c>
    </row>
    <row r="239" spans="1:7" ht="13.5" thickBot="1">
      <c r="A239" s="40" t="str">
        <f>'1º Fase'!$F$13</f>
        <v>Laeisz</v>
      </c>
      <c r="B239" s="38">
        <f t="shared" si="39"/>
        <v>0</v>
      </c>
      <c r="C239" s="41">
        <f t="shared" si="40"/>
        <v>0</v>
      </c>
      <c r="D239" s="41">
        <f t="shared" si="40"/>
        <v>0</v>
      </c>
      <c r="E239" s="41">
        <f t="shared" si="40"/>
        <v>0</v>
      </c>
      <c r="F239" s="41">
        <f t="shared" si="40"/>
        <v>0</v>
      </c>
      <c r="G239" s="39">
        <f t="shared" si="41"/>
        <v>0</v>
      </c>
    </row>
    <row r="242" spans="1:7" ht="13.5" thickBot="1"/>
    <row r="243" spans="1:7" ht="12.75" customHeight="1">
      <c r="A243" s="63" t="s">
        <v>91</v>
      </c>
      <c r="B243" s="65" t="s">
        <v>66</v>
      </c>
      <c r="C243" s="65" t="s">
        <v>67</v>
      </c>
      <c r="D243" s="65" t="s">
        <v>68</v>
      </c>
      <c r="E243" s="65" t="s">
        <v>69</v>
      </c>
      <c r="F243" s="65" t="s">
        <v>70</v>
      </c>
      <c r="G243" s="61" t="s">
        <v>71</v>
      </c>
    </row>
    <row r="244" spans="1:7">
      <c r="A244" s="64"/>
      <c r="B244" s="66"/>
      <c r="C244" s="66"/>
      <c r="D244" s="66"/>
      <c r="E244" s="66"/>
      <c r="F244" s="66"/>
      <c r="G244" s="62"/>
    </row>
    <row r="245" spans="1:7">
      <c r="A245" s="35" t="str">
        <f>'1º Fase'!$F$5</f>
        <v>ADR 7 de Maio</v>
      </c>
      <c r="B245" s="10">
        <f t="shared" ref="B245:B253" si="42">SUM(C245:D245)</f>
        <v>16</v>
      </c>
      <c r="C245" s="36">
        <f t="shared" ref="C245:F253" si="43">C111+C231</f>
        <v>10</v>
      </c>
      <c r="D245" s="36">
        <f t="shared" si="43"/>
        <v>6</v>
      </c>
      <c r="E245" s="36">
        <f t="shared" si="43"/>
        <v>330</v>
      </c>
      <c r="F245" s="36">
        <f t="shared" si="43"/>
        <v>278</v>
      </c>
      <c r="G245" s="37">
        <f t="shared" ref="G245:G253" si="44">E245-F245</f>
        <v>52</v>
      </c>
    </row>
    <row r="246" spans="1:7">
      <c r="A246" s="35" t="str">
        <f>'1º Fase'!$F$6</f>
        <v>Tifa do Scharlack</v>
      </c>
      <c r="B246" s="10">
        <f t="shared" si="42"/>
        <v>20</v>
      </c>
      <c r="C246" s="36">
        <f t="shared" si="43"/>
        <v>11</v>
      </c>
      <c r="D246" s="36">
        <f t="shared" si="43"/>
        <v>9</v>
      </c>
      <c r="E246" s="36">
        <f t="shared" si="43"/>
        <v>396</v>
      </c>
      <c r="F246" s="36">
        <f t="shared" si="43"/>
        <v>348</v>
      </c>
      <c r="G246" s="37">
        <f t="shared" si="44"/>
        <v>48</v>
      </c>
    </row>
    <row r="247" spans="1:7">
      <c r="A247" s="35" t="str">
        <f>'1º Fase'!$F$7</f>
        <v>Volta Grande</v>
      </c>
      <c r="B247" s="10">
        <f t="shared" si="42"/>
        <v>16</v>
      </c>
      <c r="C247" s="36">
        <f t="shared" si="43"/>
        <v>7</v>
      </c>
      <c r="D247" s="36">
        <f t="shared" si="43"/>
        <v>9</v>
      </c>
      <c r="E247" s="36">
        <f t="shared" si="43"/>
        <v>252</v>
      </c>
      <c r="F247" s="36">
        <f t="shared" si="43"/>
        <v>328</v>
      </c>
      <c r="G247" s="37">
        <f t="shared" si="44"/>
        <v>-76</v>
      </c>
    </row>
    <row r="248" spans="1:7">
      <c r="A248" s="35" t="str">
        <f>'1º Fase'!$F$8</f>
        <v>Caçador</v>
      </c>
      <c r="B248" s="10">
        <f t="shared" si="42"/>
        <v>16</v>
      </c>
      <c r="C248" s="36">
        <f t="shared" si="43"/>
        <v>7</v>
      </c>
      <c r="D248" s="36">
        <f t="shared" si="43"/>
        <v>9</v>
      </c>
      <c r="E248" s="36">
        <f t="shared" si="43"/>
        <v>262</v>
      </c>
      <c r="F248" s="36">
        <f t="shared" si="43"/>
        <v>310</v>
      </c>
      <c r="G248" s="37">
        <f t="shared" si="44"/>
        <v>-48</v>
      </c>
    </row>
    <row r="249" spans="1:7">
      <c r="A249" s="35" t="str">
        <f>'1º Fase'!$F$9</f>
        <v>Morro da Cruz</v>
      </c>
      <c r="B249" s="10">
        <f t="shared" si="42"/>
        <v>20</v>
      </c>
      <c r="C249" s="36">
        <f t="shared" si="43"/>
        <v>11</v>
      </c>
      <c r="D249" s="36">
        <f t="shared" si="43"/>
        <v>9</v>
      </c>
      <c r="E249" s="36">
        <f t="shared" si="43"/>
        <v>390</v>
      </c>
      <c r="F249" s="36">
        <f t="shared" si="43"/>
        <v>342</v>
      </c>
      <c r="G249" s="37">
        <f t="shared" si="44"/>
        <v>48</v>
      </c>
    </row>
    <row r="250" spans="1:7">
      <c r="A250" s="35" t="str">
        <f>'1º Fase'!$F$10</f>
        <v>Delber Automóveis</v>
      </c>
      <c r="B250" s="10">
        <f t="shared" si="42"/>
        <v>20</v>
      </c>
      <c r="C250" s="36">
        <f t="shared" si="43"/>
        <v>11</v>
      </c>
      <c r="D250" s="36">
        <f t="shared" si="43"/>
        <v>9</v>
      </c>
      <c r="E250" s="36">
        <f t="shared" si="43"/>
        <v>380</v>
      </c>
      <c r="F250" s="36">
        <f t="shared" si="43"/>
        <v>352</v>
      </c>
      <c r="G250" s="37">
        <f t="shared" si="44"/>
        <v>28</v>
      </c>
    </row>
    <row r="251" spans="1:7">
      <c r="A251" s="35" t="str">
        <f>'1º Fase'!$F$11</f>
        <v>13 de Maio</v>
      </c>
      <c r="B251" s="10">
        <f t="shared" si="42"/>
        <v>16</v>
      </c>
      <c r="C251" s="36">
        <f t="shared" si="43"/>
        <v>11</v>
      </c>
      <c r="D251" s="36">
        <f t="shared" si="43"/>
        <v>5</v>
      </c>
      <c r="E251" s="36">
        <f t="shared" si="43"/>
        <v>336</v>
      </c>
      <c r="F251" s="36">
        <f t="shared" si="43"/>
        <v>262</v>
      </c>
      <c r="G251" s="37">
        <f t="shared" si="44"/>
        <v>74</v>
      </c>
    </row>
    <row r="252" spans="1:7">
      <c r="A252" s="35" t="str">
        <f>'1º Fase'!$F$12</f>
        <v>Vildo</v>
      </c>
      <c r="B252" s="10">
        <f t="shared" si="42"/>
        <v>20</v>
      </c>
      <c r="C252" s="36">
        <f t="shared" si="43"/>
        <v>8</v>
      </c>
      <c r="D252" s="36">
        <f t="shared" si="43"/>
        <v>12</v>
      </c>
      <c r="E252" s="36">
        <f t="shared" si="43"/>
        <v>396</v>
      </c>
      <c r="F252" s="36">
        <f t="shared" si="43"/>
        <v>400</v>
      </c>
      <c r="G252" s="37">
        <f t="shared" si="44"/>
        <v>-4</v>
      </c>
    </row>
    <row r="253" spans="1:7" ht="13.5" thickBot="1">
      <c r="A253" s="40" t="str">
        <f>'1º Fase'!$F$13</f>
        <v>Laeisz</v>
      </c>
      <c r="B253" s="38">
        <f t="shared" si="42"/>
        <v>16</v>
      </c>
      <c r="C253" s="41">
        <f t="shared" si="43"/>
        <v>4</v>
      </c>
      <c r="D253" s="41">
        <f t="shared" si="43"/>
        <v>12</v>
      </c>
      <c r="E253" s="41">
        <f t="shared" si="43"/>
        <v>230</v>
      </c>
      <c r="F253" s="41">
        <f t="shared" si="43"/>
        <v>352</v>
      </c>
      <c r="G253" s="39">
        <f t="shared" si="44"/>
        <v>-122</v>
      </c>
    </row>
  </sheetData>
  <mergeCells count="147"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K8" sqref="K8:L8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92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>
      <c r="A5" s="9" t="str">
        <f>'1º Fase'!$F$6</f>
        <v>Tifa do Scharlack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>
      <c r="A6" s="9" t="str">
        <f>'1º Fase'!$F$7</f>
        <v>Volta Grande</v>
      </c>
      <c r="B6" s="46"/>
      <c r="C6" s="46"/>
      <c r="D6" s="46"/>
      <c r="E6" s="46"/>
      <c r="F6" s="46"/>
      <c r="G6" s="46"/>
      <c r="H6" s="4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>
      <c r="A7" s="9" t="str">
        <f>'1º Fase'!$F$8</f>
        <v>Caçador</v>
      </c>
      <c r="B7" s="46"/>
      <c r="C7" s="46"/>
      <c r="D7" s="46"/>
      <c r="E7" s="46"/>
      <c r="F7" s="46"/>
      <c r="G7" s="46"/>
      <c r="H7" s="46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>
      <c r="A8" s="9" t="str">
        <f>'1º Fase'!$F$9</f>
        <v>Morro da Cruz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>
      <c r="A9" s="9" t="str">
        <f>'1º Fase'!$F$10</f>
        <v>Delber Automóveis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>
      <c r="A10" s="9" t="str">
        <f>'1º Fase'!$F$11</f>
        <v>13 de Maio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>
      <c r="A12" s="9" t="str">
        <f>'1º Fase'!$F$13</f>
        <v>Laeisz</v>
      </c>
      <c r="B12" s="46"/>
      <c r="C12" s="46"/>
      <c r="D12" s="46"/>
      <c r="E12" s="4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93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54" t="s">
        <v>25</v>
      </c>
      <c r="G4" s="54"/>
      <c r="H4" s="54"/>
      <c r="I4" s="54"/>
      <c r="J4" s="7"/>
      <c r="K4" s="7"/>
      <c r="L4" s="7"/>
      <c r="M4" s="15"/>
    </row>
    <row r="5" spans="1:13">
      <c r="A5" s="6"/>
      <c r="F5" s="69" t="s">
        <v>29</v>
      </c>
      <c r="G5" s="70"/>
      <c r="H5" s="70"/>
      <c r="I5" s="71"/>
      <c r="M5" s="15"/>
    </row>
    <row r="6" spans="1:13">
      <c r="A6" s="6"/>
      <c r="F6" s="55" t="s">
        <v>30</v>
      </c>
      <c r="G6" s="56"/>
      <c r="H6" s="56"/>
      <c r="I6" s="57"/>
      <c r="M6" s="15"/>
    </row>
    <row r="7" spans="1:13">
      <c r="A7" s="6"/>
      <c r="F7" s="55" t="s">
        <v>31</v>
      </c>
      <c r="G7" s="56"/>
      <c r="H7" s="56"/>
      <c r="I7" s="57"/>
      <c r="J7" s="7"/>
      <c r="K7" s="7"/>
      <c r="L7" s="7"/>
      <c r="M7" s="15"/>
    </row>
    <row r="8" spans="1:13">
      <c r="A8" s="6"/>
      <c r="F8" s="58" t="s">
        <v>32</v>
      </c>
      <c r="G8" s="59"/>
      <c r="H8" s="59"/>
      <c r="I8" s="60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68"/>
      <c r="E18" s="68"/>
      <c r="F18" s="68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67"/>
      <c r="E19" s="67"/>
      <c r="F19" s="67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67"/>
      <c r="E20" s="67"/>
      <c r="F20" s="67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67"/>
      <c r="E21" s="67"/>
      <c r="F21" s="67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1º Fase</vt:lpstr>
      <vt:lpstr>Saldo Bolas</vt:lpstr>
      <vt:lpstr>Plan2</vt:lpstr>
      <vt:lpstr>2º Fase</vt:lpstr>
      <vt:lpstr>Plan1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2013-04-30T10:57:27Z</cp:lastPrinted>
  <dcterms:created xsi:type="dcterms:W3CDTF">2005-02-02T18:17:44Z</dcterms:created>
  <dcterms:modified xsi:type="dcterms:W3CDTF">2013-05-07T10:59:19Z</dcterms:modified>
</cp:coreProperties>
</file>