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030"/>
  </bookViews>
  <sheets>
    <sheet name="1º Fase" sheetId="9" r:id="rId1"/>
    <sheet name="Saldo Bolas" sheetId="10" r:id="rId2"/>
    <sheet name="Plan2" sheetId="11" r:id="rId3"/>
    <sheet name="2º Fase" sheetId="2" r:id="rId4"/>
    <sheet name="Plan1" sheetId="12" r:id="rId5"/>
  </sheets>
  <calcPr calcId="125725" calcOnSave="0"/>
</workbook>
</file>

<file path=xl/calcChain.xml><?xml version="1.0" encoding="utf-8"?>
<calcChain xmlns="http://schemas.openxmlformats.org/spreadsheetml/2006/main">
  <c r="G226" i="10"/>
  <c r="G212"/>
  <c r="G196"/>
  <c r="G187"/>
  <c r="G177"/>
  <c r="G159"/>
  <c r="G150"/>
  <c r="G137"/>
  <c r="G131"/>
  <c r="A23" i="11"/>
  <c r="A22"/>
  <c r="A21"/>
  <c r="A20"/>
  <c r="A19"/>
  <c r="A18"/>
  <c r="A17"/>
  <c r="A16"/>
  <c r="A15"/>
  <c r="A12"/>
  <c r="A11"/>
  <c r="A10"/>
  <c r="A9"/>
  <c r="A8"/>
  <c r="A7"/>
  <c r="A6"/>
  <c r="A5"/>
  <c r="A4"/>
  <c r="C119" i="10"/>
  <c r="C118"/>
  <c r="C117"/>
  <c r="C116"/>
  <c r="C115"/>
  <c r="C114"/>
  <c r="C113"/>
  <c r="C112"/>
  <c r="C111"/>
  <c r="D119"/>
  <c r="D118"/>
  <c r="D117"/>
  <c r="D116"/>
  <c r="D115"/>
  <c r="D114"/>
  <c r="D113"/>
  <c r="D112"/>
  <c r="D111"/>
  <c r="A253"/>
  <c r="A252"/>
  <c r="A251"/>
  <c r="A250"/>
  <c r="A249"/>
  <c r="A248"/>
  <c r="A247"/>
  <c r="A246"/>
  <c r="A245"/>
  <c r="C239"/>
  <c r="C253"/>
  <c r="C238"/>
  <c r="C252"/>
  <c r="C237"/>
  <c r="C251"/>
  <c r="C236"/>
  <c r="C250"/>
  <c r="C235"/>
  <c r="C249"/>
  <c r="C234"/>
  <c r="C248"/>
  <c r="C233"/>
  <c r="C247"/>
  <c r="C232"/>
  <c r="C246"/>
  <c r="C231"/>
  <c r="C245"/>
  <c r="D239"/>
  <c r="D253"/>
  <c r="D238"/>
  <c r="D252"/>
  <c r="D237"/>
  <c r="D251"/>
  <c r="D236"/>
  <c r="D250"/>
  <c r="D235"/>
  <c r="D249"/>
  <c r="D234"/>
  <c r="D248"/>
  <c r="D233"/>
  <c r="D247"/>
  <c r="D232"/>
  <c r="D246"/>
  <c r="D231"/>
  <c r="D245"/>
  <c r="B239"/>
  <c r="A239"/>
  <c r="B238"/>
  <c r="A238"/>
  <c r="B237"/>
  <c r="A237"/>
  <c r="B236"/>
  <c r="A236"/>
  <c r="B235"/>
  <c r="A235"/>
  <c r="B234"/>
  <c r="A234"/>
  <c r="B233"/>
  <c r="A233"/>
  <c r="B232"/>
  <c r="A232"/>
  <c r="B231"/>
  <c r="A231"/>
  <c r="B227"/>
  <c r="A227"/>
  <c r="B226"/>
  <c r="A226"/>
  <c r="B225"/>
  <c r="A225"/>
  <c r="B224"/>
  <c r="A224"/>
  <c r="B223"/>
  <c r="A223"/>
  <c r="B222"/>
  <c r="A222"/>
  <c r="B221"/>
  <c r="A221"/>
  <c r="B220"/>
  <c r="A220"/>
  <c r="B219"/>
  <c r="A219"/>
  <c r="B215"/>
  <c r="A215"/>
  <c r="B214"/>
  <c r="A214"/>
  <c r="B213"/>
  <c r="A213"/>
  <c r="B212"/>
  <c r="A212"/>
  <c r="B211"/>
  <c r="A211"/>
  <c r="B210"/>
  <c r="A210"/>
  <c r="B209"/>
  <c r="A209"/>
  <c r="B208"/>
  <c r="A208"/>
  <c r="B207"/>
  <c r="A207"/>
  <c r="B203"/>
  <c r="A203"/>
  <c r="B202"/>
  <c r="A202"/>
  <c r="B201"/>
  <c r="A201"/>
  <c r="B200"/>
  <c r="A200"/>
  <c r="B199"/>
  <c r="A199"/>
  <c r="B198"/>
  <c r="A198"/>
  <c r="B197"/>
  <c r="A197"/>
  <c r="B196"/>
  <c r="A196"/>
  <c r="B195"/>
  <c r="A195"/>
  <c r="B191"/>
  <c r="A191"/>
  <c r="B190"/>
  <c r="A190"/>
  <c r="B189"/>
  <c r="A189"/>
  <c r="B188"/>
  <c r="A188"/>
  <c r="B187"/>
  <c r="A187"/>
  <c r="B186"/>
  <c r="A186"/>
  <c r="B185"/>
  <c r="A185"/>
  <c r="B184"/>
  <c r="A184"/>
  <c r="B183"/>
  <c r="A183"/>
  <c r="B179"/>
  <c r="A179"/>
  <c r="B178"/>
  <c r="A178"/>
  <c r="B177"/>
  <c r="A177"/>
  <c r="B176"/>
  <c r="A176"/>
  <c r="B175"/>
  <c r="A175"/>
  <c r="B174"/>
  <c r="A174"/>
  <c r="B173"/>
  <c r="A173"/>
  <c r="B172"/>
  <c r="A172"/>
  <c r="B171"/>
  <c r="A171"/>
  <c r="B167"/>
  <c r="A167"/>
  <c r="B166"/>
  <c r="A166"/>
  <c r="B165"/>
  <c r="A165"/>
  <c r="B164"/>
  <c r="A164"/>
  <c r="B163"/>
  <c r="A163"/>
  <c r="B162"/>
  <c r="A162"/>
  <c r="B161"/>
  <c r="A161"/>
  <c r="B160"/>
  <c r="A160"/>
  <c r="B159"/>
  <c r="A159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F167"/>
  <c r="F166"/>
  <c r="F165"/>
  <c r="F164"/>
  <c r="F163"/>
  <c r="F162"/>
  <c r="F161"/>
  <c r="F160"/>
  <c r="E227"/>
  <c r="F227"/>
  <c r="E225"/>
  <c r="F225"/>
  <c r="E224"/>
  <c r="F224"/>
  <c r="E223"/>
  <c r="F223"/>
  <c r="E222"/>
  <c r="F222"/>
  <c r="E221"/>
  <c r="F221"/>
  <c r="E220"/>
  <c r="F220"/>
  <c r="E219"/>
  <c r="F219"/>
  <c r="E215"/>
  <c r="F215"/>
  <c r="E214"/>
  <c r="F214"/>
  <c r="E213"/>
  <c r="F213"/>
  <c r="E211"/>
  <c r="F211"/>
  <c r="E210"/>
  <c r="F210"/>
  <c r="E209"/>
  <c r="F209"/>
  <c r="E208"/>
  <c r="F208"/>
  <c r="E207"/>
  <c r="F207"/>
  <c r="E203"/>
  <c r="F203"/>
  <c r="E202"/>
  <c r="F202"/>
  <c r="E201"/>
  <c r="F201"/>
  <c r="E200"/>
  <c r="F200"/>
  <c r="E199"/>
  <c r="F199"/>
  <c r="E198"/>
  <c r="F198"/>
  <c r="E197"/>
  <c r="F197"/>
  <c r="E195"/>
  <c r="F195"/>
  <c r="E191"/>
  <c r="F191"/>
  <c r="E190"/>
  <c r="F190"/>
  <c r="E189"/>
  <c r="F189"/>
  <c r="E188"/>
  <c r="F188"/>
  <c r="E186"/>
  <c r="F186"/>
  <c r="E185"/>
  <c r="F185"/>
  <c r="E184"/>
  <c r="F184"/>
  <c r="E183"/>
  <c r="F183"/>
  <c r="E179"/>
  <c r="F179"/>
  <c r="E178"/>
  <c r="F178"/>
  <c r="E176"/>
  <c r="F176"/>
  <c r="E175"/>
  <c r="F175"/>
  <c r="E174"/>
  <c r="F174"/>
  <c r="E173"/>
  <c r="F173"/>
  <c r="E172"/>
  <c r="F172"/>
  <c r="E171"/>
  <c r="F171"/>
  <c r="E167"/>
  <c r="G167" s="1"/>
  <c r="E166"/>
  <c r="G166" s="1"/>
  <c r="E165"/>
  <c r="G165" s="1"/>
  <c r="E164"/>
  <c r="G164" s="1"/>
  <c r="E163"/>
  <c r="G163" s="1"/>
  <c r="E162"/>
  <c r="G162" s="1"/>
  <c r="E161"/>
  <c r="G161" s="1"/>
  <c r="E160"/>
  <c r="G160" s="1"/>
  <c r="E155"/>
  <c r="F155"/>
  <c r="E154"/>
  <c r="F154"/>
  <c r="E153"/>
  <c r="F153"/>
  <c r="E152"/>
  <c r="F152"/>
  <c r="E151"/>
  <c r="F151"/>
  <c r="E149"/>
  <c r="F149"/>
  <c r="E148"/>
  <c r="F148"/>
  <c r="E147"/>
  <c r="F147"/>
  <c r="E143"/>
  <c r="E239"/>
  <c r="F143"/>
  <c r="F239"/>
  <c r="E142"/>
  <c r="F142"/>
  <c r="E141"/>
  <c r="F141"/>
  <c r="E140"/>
  <c r="F140"/>
  <c r="E139"/>
  <c r="F139"/>
  <c r="E138"/>
  <c r="F138"/>
  <c r="E136"/>
  <c r="F136"/>
  <c r="E135"/>
  <c r="F135"/>
  <c r="F105"/>
  <c r="E105"/>
  <c r="F104"/>
  <c r="E104"/>
  <c r="F103"/>
  <c r="E103"/>
  <c r="F107"/>
  <c r="E107"/>
  <c r="F101"/>
  <c r="E101"/>
  <c r="F100"/>
  <c r="E100"/>
  <c r="F102"/>
  <c r="E102"/>
  <c r="F99"/>
  <c r="E99"/>
  <c r="F95"/>
  <c r="E95"/>
  <c r="F90"/>
  <c r="E90"/>
  <c r="F94"/>
  <c r="E94"/>
  <c r="F89"/>
  <c r="E89"/>
  <c r="F93"/>
  <c r="E93"/>
  <c r="F88"/>
  <c r="E88"/>
  <c r="F91"/>
  <c r="E91"/>
  <c r="F87"/>
  <c r="E87"/>
  <c r="F79"/>
  <c r="E79"/>
  <c r="F78"/>
  <c r="E78"/>
  <c r="F82"/>
  <c r="E82"/>
  <c r="F81"/>
  <c r="E81"/>
  <c r="F80"/>
  <c r="E80"/>
  <c r="F77"/>
  <c r="E77"/>
  <c r="F83"/>
  <c r="E83"/>
  <c r="F75"/>
  <c r="E75"/>
  <c r="E130"/>
  <c r="E238"/>
  <c r="F130"/>
  <c r="F238"/>
  <c r="E129"/>
  <c r="E237"/>
  <c r="F129"/>
  <c r="F237"/>
  <c r="E128"/>
  <c r="E236"/>
  <c r="F128"/>
  <c r="F236"/>
  <c r="E127"/>
  <c r="E235"/>
  <c r="F127"/>
  <c r="F235"/>
  <c r="E126"/>
  <c r="E234"/>
  <c r="F126"/>
  <c r="F234"/>
  <c r="E125"/>
  <c r="E233"/>
  <c r="F125"/>
  <c r="F233"/>
  <c r="E124"/>
  <c r="E232"/>
  <c r="F124"/>
  <c r="F232"/>
  <c r="E123"/>
  <c r="E231"/>
  <c r="F123"/>
  <c r="F231"/>
  <c r="F119"/>
  <c r="F253"/>
  <c r="E119"/>
  <c r="G119"/>
  <c r="F118"/>
  <c r="F252"/>
  <c r="E118"/>
  <c r="G118"/>
  <c r="F117"/>
  <c r="F251"/>
  <c r="E117"/>
  <c r="G117"/>
  <c r="F116"/>
  <c r="F250"/>
  <c r="E116"/>
  <c r="G116"/>
  <c r="F115"/>
  <c r="F249"/>
  <c r="E115"/>
  <c r="G115"/>
  <c r="F114"/>
  <c r="F248"/>
  <c r="E114"/>
  <c r="G114" s="1"/>
  <c r="F113"/>
  <c r="F247"/>
  <c r="E113"/>
  <c r="G113"/>
  <c r="F112"/>
  <c r="F246"/>
  <c r="E112"/>
  <c r="G112"/>
  <c r="F111"/>
  <c r="F245"/>
  <c r="E111"/>
  <c r="G111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G107"/>
  <c r="B107"/>
  <c r="A107"/>
  <c r="G106"/>
  <c r="B106"/>
  <c r="A106"/>
  <c r="G105"/>
  <c r="B105"/>
  <c r="A105"/>
  <c r="G104"/>
  <c r="B104"/>
  <c r="A104"/>
  <c r="G103"/>
  <c r="B103"/>
  <c r="A103"/>
  <c r="G102"/>
  <c r="B102"/>
  <c r="A102"/>
  <c r="G101"/>
  <c r="B101"/>
  <c r="A101"/>
  <c r="G100"/>
  <c r="B100"/>
  <c r="A100"/>
  <c r="G99"/>
  <c r="B99"/>
  <c r="A99"/>
  <c r="G95"/>
  <c r="B95"/>
  <c r="A95"/>
  <c r="G94"/>
  <c r="B94"/>
  <c r="A94"/>
  <c r="G93"/>
  <c r="B93"/>
  <c r="A93"/>
  <c r="G92"/>
  <c r="B92"/>
  <c r="A92"/>
  <c r="G91"/>
  <c r="B91"/>
  <c r="A91"/>
  <c r="G90"/>
  <c r="B90"/>
  <c r="A90"/>
  <c r="G89"/>
  <c r="B89"/>
  <c r="A89"/>
  <c r="G88"/>
  <c r="B88"/>
  <c r="A88"/>
  <c r="G87"/>
  <c r="B87"/>
  <c r="A87"/>
  <c r="G83"/>
  <c r="B83"/>
  <c r="A83"/>
  <c r="G82"/>
  <c r="B82"/>
  <c r="A82"/>
  <c r="G81"/>
  <c r="B81"/>
  <c r="A81"/>
  <c r="G80"/>
  <c r="B80"/>
  <c r="A80"/>
  <c r="G79"/>
  <c r="B79"/>
  <c r="A79"/>
  <c r="G78"/>
  <c r="B78"/>
  <c r="A78"/>
  <c r="G77"/>
  <c r="B77"/>
  <c r="A77"/>
  <c r="G76"/>
  <c r="B76"/>
  <c r="A76"/>
  <c r="G75"/>
  <c r="B75"/>
  <c r="A75"/>
  <c r="G71"/>
  <c r="B71"/>
  <c r="A71"/>
  <c r="G70"/>
  <c r="B70"/>
  <c r="A70"/>
  <c r="G69"/>
  <c r="B69"/>
  <c r="A69"/>
  <c r="G68"/>
  <c r="B68"/>
  <c r="A68"/>
  <c r="G67"/>
  <c r="B67"/>
  <c r="A67"/>
  <c r="G66"/>
  <c r="B66"/>
  <c r="A66"/>
  <c r="G65"/>
  <c r="B65"/>
  <c r="A65"/>
  <c r="G64"/>
  <c r="B64"/>
  <c r="A64"/>
  <c r="G63"/>
  <c r="B63"/>
  <c r="A63"/>
  <c r="G59"/>
  <c r="B59"/>
  <c r="A59"/>
  <c r="G58"/>
  <c r="B58"/>
  <c r="A58"/>
  <c r="G57"/>
  <c r="B57"/>
  <c r="A57"/>
  <c r="G56"/>
  <c r="B56"/>
  <c r="A56"/>
  <c r="G55"/>
  <c r="B55"/>
  <c r="A55"/>
  <c r="G54"/>
  <c r="B54"/>
  <c r="A54"/>
  <c r="G53"/>
  <c r="B53"/>
  <c r="A53"/>
  <c r="G52"/>
  <c r="B52"/>
  <c r="A52"/>
  <c r="G51"/>
  <c r="B51"/>
  <c r="A51"/>
  <c r="G47"/>
  <c r="B47"/>
  <c r="A47"/>
  <c r="G46"/>
  <c r="B46"/>
  <c r="A46"/>
  <c r="G45"/>
  <c r="B45"/>
  <c r="A45"/>
  <c r="G44"/>
  <c r="B44"/>
  <c r="A44"/>
  <c r="G43"/>
  <c r="B43"/>
  <c r="A43"/>
  <c r="G42"/>
  <c r="B42"/>
  <c r="A42"/>
  <c r="G41"/>
  <c r="B41"/>
  <c r="A41"/>
  <c r="G40"/>
  <c r="B40"/>
  <c r="A40"/>
  <c r="G39"/>
  <c r="B39"/>
  <c r="A39"/>
  <c r="G35"/>
  <c r="B35"/>
  <c r="A35"/>
  <c r="G34"/>
  <c r="B34"/>
  <c r="A34"/>
  <c r="G33"/>
  <c r="B33"/>
  <c r="A33"/>
  <c r="G32"/>
  <c r="B32"/>
  <c r="A32"/>
  <c r="G31"/>
  <c r="B31"/>
  <c r="A31"/>
  <c r="G30"/>
  <c r="B30"/>
  <c r="A30"/>
  <c r="G29"/>
  <c r="B29"/>
  <c r="A29"/>
  <c r="G28"/>
  <c r="B28"/>
  <c r="A28"/>
  <c r="G27"/>
  <c r="B27"/>
  <c r="A27"/>
  <c r="G23"/>
  <c r="B23"/>
  <c r="A23"/>
  <c r="G22"/>
  <c r="B22"/>
  <c r="A22"/>
  <c r="G21"/>
  <c r="B21"/>
  <c r="A21"/>
  <c r="G20"/>
  <c r="B20"/>
  <c r="A20"/>
  <c r="G19"/>
  <c r="B19"/>
  <c r="A19"/>
  <c r="G18"/>
  <c r="B18"/>
  <c r="A18"/>
  <c r="G17"/>
  <c r="B17"/>
  <c r="A17"/>
  <c r="G16"/>
  <c r="B16"/>
  <c r="A16"/>
  <c r="G15"/>
  <c r="B15"/>
  <c r="A15"/>
  <c r="A11"/>
  <c r="A10"/>
  <c r="A9"/>
  <c r="A8"/>
  <c r="A7"/>
  <c r="A6"/>
  <c r="A5"/>
  <c r="A4"/>
  <c r="A3"/>
  <c r="B4"/>
  <c r="G4"/>
  <c r="B5"/>
  <c r="G5"/>
  <c r="B6"/>
  <c r="G6"/>
  <c r="B7"/>
  <c r="G7"/>
  <c r="B8"/>
  <c r="G8"/>
  <c r="B9"/>
  <c r="G9"/>
  <c r="B10"/>
  <c r="G10"/>
  <c r="B11"/>
  <c r="G11"/>
  <c r="G3"/>
  <c r="B3"/>
  <c r="L83" i="9"/>
  <c r="L84"/>
  <c r="L85"/>
  <c r="L82"/>
  <c r="H83"/>
  <c r="H84"/>
  <c r="H85"/>
  <c r="H82"/>
  <c r="F26"/>
  <c r="H26"/>
  <c r="B76"/>
  <c r="L76"/>
  <c r="B39"/>
  <c r="L39"/>
  <c r="B24"/>
  <c r="L24"/>
  <c r="F75"/>
  <c r="H75"/>
  <c r="B73"/>
  <c r="L73"/>
  <c r="F25"/>
  <c r="H25"/>
  <c r="C28"/>
  <c r="I28"/>
  <c r="B52"/>
  <c r="L52"/>
  <c r="F52"/>
  <c r="H52"/>
  <c r="B54"/>
  <c r="L54"/>
  <c r="F45"/>
  <c r="H45"/>
  <c r="F48"/>
  <c r="H48"/>
  <c r="B47"/>
  <c r="L47"/>
  <c r="F47"/>
  <c r="H47"/>
  <c r="B59"/>
  <c r="L59"/>
  <c r="F62"/>
  <c r="H62"/>
  <c r="B34"/>
  <c r="L34"/>
  <c r="B31"/>
  <c r="L31"/>
  <c r="F68"/>
  <c r="H68"/>
  <c r="F31"/>
  <c r="H31"/>
  <c r="B45"/>
  <c r="L45"/>
  <c r="F41"/>
  <c r="H41"/>
  <c r="B41"/>
  <c r="L41"/>
  <c r="B60"/>
  <c r="L60"/>
  <c r="F61"/>
  <c r="H61"/>
  <c r="F76"/>
  <c r="H76"/>
  <c r="B40"/>
  <c r="L40"/>
  <c r="B25"/>
  <c r="L25"/>
  <c r="B32"/>
  <c r="L32"/>
  <c r="B75"/>
  <c r="L75"/>
  <c r="F40"/>
  <c r="H40"/>
  <c r="F27"/>
  <c r="H27"/>
  <c r="B33"/>
  <c r="L33"/>
  <c r="F66"/>
  <c r="H66"/>
  <c r="C70"/>
  <c r="I70"/>
  <c r="B53"/>
  <c r="L53"/>
  <c r="F46"/>
  <c r="H46"/>
  <c r="B67"/>
  <c r="L67"/>
  <c r="F74"/>
  <c r="H74"/>
  <c r="F39"/>
  <c r="H39"/>
  <c r="C56"/>
  <c r="I56"/>
  <c r="B48"/>
  <c r="L48"/>
  <c r="F69"/>
  <c r="H69"/>
  <c r="C77"/>
  <c r="I77"/>
  <c r="B38"/>
  <c r="L38"/>
  <c r="F24"/>
  <c r="H24"/>
  <c r="F54"/>
  <c r="H54"/>
  <c r="C49"/>
  <c r="I49"/>
  <c r="F59"/>
  <c r="H59"/>
  <c r="F34"/>
  <c r="H34"/>
  <c r="B74"/>
  <c r="L74"/>
  <c r="B26"/>
  <c r="L26"/>
  <c r="F53"/>
  <c r="H53"/>
  <c r="B46"/>
  <c r="L46"/>
  <c r="C63"/>
  <c r="I63"/>
  <c r="F33"/>
  <c r="H33"/>
  <c r="B66"/>
  <c r="L66"/>
  <c r="F67"/>
  <c r="H67"/>
  <c r="F73"/>
  <c r="H73"/>
  <c r="F38"/>
  <c r="H38"/>
  <c r="C42"/>
  <c r="I42"/>
  <c r="B55"/>
  <c r="L55"/>
  <c r="B62"/>
  <c r="L62"/>
  <c r="B61"/>
  <c r="L61"/>
  <c r="C35"/>
  <c r="I35"/>
  <c r="B68"/>
  <c r="L68"/>
  <c r="B27"/>
  <c r="L27"/>
  <c r="F55"/>
  <c r="H55"/>
  <c r="F60"/>
  <c r="H60"/>
  <c r="F32"/>
  <c r="H32"/>
  <c r="B69"/>
  <c r="L69"/>
  <c r="C21"/>
  <c r="I21"/>
  <c r="F20"/>
  <c r="H20"/>
  <c r="B20"/>
  <c r="L20"/>
  <c r="F19"/>
  <c r="H19"/>
  <c r="B19"/>
  <c r="L19"/>
  <c r="F18"/>
  <c r="H18"/>
  <c r="B18"/>
  <c r="L18"/>
  <c r="F17"/>
  <c r="H17"/>
  <c r="B17"/>
  <c r="L17"/>
  <c r="F14" i="2"/>
  <c r="B14"/>
  <c r="F13"/>
  <c r="B13"/>
  <c r="B245" i="10"/>
  <c r="B246"/>
  <c r="B247"/>
  <c r="B248"/>
  <c r="B249"/>
  <c r="B250"/>
  <c r="B251"/>
  <c r="B252"/>
  <c r="B253"/>
  <c r="E245"/>
  <c r="G245" s="1"/>
  <c r="E246"/>
  <c r="G246" s="1"/>
  <c r="E247"/>
  <c r="G247" s="1"/>
  <c r="E248"/>
  <c r="G248" s="1"/>
  <c r="E249"/>
  <c r="G249" s="1"/>
  <c r="E250"/>
  <c r="G250" s="1"/>
  <c r="E251"/>
  <c r="G251" s="1"/>
  <c r="E252"/>
  <c r="G252" s="1"/>
  <c r="E253"/>
  <c r="G253" s="1"/>
  <c r="G231" l="1"/>
  <c r="G123"/>
  <c r="G232"/>
  <c r="G124"/>
  <c r="G233"/>
  <c r="G125"/>
  <c r="G234"/>
  <c r="G126"/>
  <c r="G235"/>
  <c r="G127"/>
  <c r="G236"/>
  <c r="G128"/>
  <c r="G237"/>
  <c r="G129"/>
  <c r="G238"/>
  <c r="G130"/>
  <c r="G135"/>
  <c r="G136"/>
  <c r="G138"/>
  <c r="G139"/>
  <c r="G140"/>
  <c r="G141"/>
  <c r="G142"/>
  <c r="G239"/>
  <c r="G143"/>
  <c r="G147"/>
  <c r="G148"/>
  <c r="G149"/>
  <c r="G151"/>
  <c r="G152"/>
  <c r="G153"/>
  <c r="G154"/>
  <c r="G155"/>
  <c r="G171"/>
  <c r="G172"/>
  <c r="G173"/>
  <c r="G174"/>
  <c r="G175"/>
  <c r="G176"/>
  <c r="G178"/>
  <c r="G179"/>
  <c r="G183"/>
  <c r="G184"/>
  <c r="G185"/>
  <c r="G186"/>
  <c r="G188"/>
  <c r="G189"/>
  <c r="G190"/>
  <c r="G191"/>
  <c r="G195"/>
  <c r="G197"/>
  <c r="G198"/>
  <c r="G199"/>
  <c r="G200"/>
  <c r="G201"/>
  <c r="G202"/>
  <c r="G203"/>
  <c r="G207"/>
  <c r="G208"/>
  <c r="G209"/>
  <c r="G210"/>
  <c r="G211"/>
  <c r="G213"/>
  <c r="G214"/>
  <c r="G215"/>
  <c r="G219"/>
  <c r="G220"/>
  <c r="G221"/>
  <c r="G222"/>
  <c r="G223"/>
  <c r="G224"/>
  <c r="G225"/>
  <c r="G227"/>
</calcChain>
</file>

<file path=xl/sharedStrings.xml><?xml version="1.0" encoding="utf-8"?>
<sst xmlns="http://schemas.openxmlformats.org/spreadsheetml/2006/main" count="357" uniqueCount="94">
  <si>
    <t>x</t>
  </si>
  <si>
    <t>TABELA DE PONTOS</t>
  </si>
  <si>
    <t>Equipe</t>
  </si>
  <si>
    <t>RESULTADOS DOS JOGOS</t>
  </si>
  <si>
    <t>Hora</t>
  </si>
  <si>
    <t>Semi Final</t>
  </si>
  <si>
    <t>Final</t>
  </si>
  <si>
    <t>CAMPEÃO</t>
  </si>
  <si>
    <t>VICE CAMPEÃO</t>
  </si>
  <si>
    <t>3º COLOCADO</t>
  </si>
  <si>
    <t>4º COLOCADO</t>
  </si>
  <si>
    <t>Dia</t>
  </si>
  <si>
    <t>RESULTADO DOS JOGOS</t>
  </si>
  <si>
    <t>1º Rodada</t>
  </si>
  <si>
    <t>2º Rodada</t>
  </si>
  <si>
    <t>3º Rodada</t>
  </si>
  <si>
    <t>CAMPEONATO MUNICIPAl DE FUTEBOL DE CAMPO 2006</t>
  </si>
  <si>
    <t>4º Rodada</t>
  </si>
  <si>
    <t>5º Rodada</t>
  </si>
  <si>
    <t>6º Rodada</t>
  </si>
  <si>
    <t>7º Rodada</t>
  </si>
  <si>
    <t>8º Rodada</t>
  </si>
  <si>
    <t>9º Rodada</t>
  </si>
  <si>
    <t>Folga</t>
  </si>
  <si>
    <t>1ª FASE</t>
  </si>
  <si>
    <t>2ª FASE</t>
  </si>
  <si>
    <t>Goleiro Menos Vazado</t>
  </si>
  <si>
    <t>Artilheiro</t>
  </si>
  <si>
    <t>CAMPEONATO MUNICIPAL DE FUTEBOL DE CAMPO DE 2007</t>
  </si>
  <si>
    <t>1º Col.</t>
  </si>
  <si>
    <t>2º Col.</t>
  </si>
  <si>
    <t>3º Col.</t>
  </si>
  <si>
    <t>4º Col.</t>
  </si>
  <si>
    <t>Tifa do Scharlack</t>
  </si>
  <si>
    <t>Volta Grande</t>
  </si>
  <si>
    <t>Caçador</t>
  </si>
  <si>
    <t>Morro da Cruz</t>
  </si>
  <si>
    <t>Delber Automóveis</t>
  </si>
  <si>
    <t>13 de Maio</t>
  </si>
  <si>
    <t>Vildo</t>
  </si>
  <si>
    <t>Laeisz</t>
  </si>
  <si>
    <t>ADR 7 de Maio</t>
  </si>
  <si>
    <t>10º Rodada</t>
  </si>
  <si>
    <t>11º Rodada</t>
  </si>
  <si>
    <t>12º Rodada</t>
  </si>
  <si>
    <t>13º Rodada</t>
  </si>
  <si>
    <t>14º Rodada</t>
  </si>
  <si>
    <t>15º Rodada</t>
  </si>
  <si>
    <t>16º Rodada</t>
  </si>
  <si>
    <t>17º Rodada</t>
  </si>
  <si>
    <t>18º Rodada</t>
  </si>
  <si>
    <t>1º Colocado</t>
  </si>
  <si>
    <t>2º Colocado</t>
  </si>
  <si>
    <t>3º Colocado</t>
  </si>
  <si>
    <t>4º Colocado</t>
  </si>
  <si>
    <t>5º Colocado</t>
  </si>
  <si>
    <t>6º Colocado</t>
  </si>
  <si>
    <t>7º Colocado</t>
  </si>
  <si>
    <t>8º Colocado</t>
  </si>
  <si>
    <t>Jogo de Ida</t>
  </si>
  <si>
    <t>Jogo de Volta</t>
  </si>
  <si>
    <t>HORA</t>
  </si>
  <si>
    <t>19:00(*)</t>
  </si>
  <si>
    <t>(*)</t>
  </si>
  <si>
    <t>Data: 19/06/2013</t>
  </si>
  <si>
    <t>1ª RODADA       1º TURNO</t>
  </si>
  <si>
    <t>N.º de Partidas</t>
  </si>
  <si>
    <t>Partidas Ganhas</t>
  </si>
  <si>
    <t>Partidas Perdidas</t>
  </si>
  <si>
    <t>Bolas Marcadas</t>
  </si>
  <si>
    <t>Bolas Sofridas</t>
  </si>
  <si>
    <t>Saldo de Bolas</t>
  </si>
  <si>
    <t>2ª RODADA       1º TURNO</t>
  </si>
  <si>
    <t>3ª RODADA       1º TURNO</t>
  </si>
  <si>
    <t>4ª RODADA       1º TURNO</t>
  </si>
  <si>
    <t>5ª RODADA       1º TURNO</t>
  </si>
  <si>
    <t>6ª RODADA       1º TURNO</t>
  </si>
  <si>
    <t>7ª RODADA       1º TURNO</t>
  </si>
  <si>
    <t>8ª RODADA       1º TURNO</t>
  </si>
  <si>
    <t>9ª RODADA       1º TURNO</t>
  </si>
  <si>
    <t>TOTAL                 1º TURNO</t>
  </si>
  <si>
    <t>TOTAL                 2º TURNO</t>
  </si>
  <si>
    <t>1ª RODADA       2º TURNO</t>
  </si>
  <si>
    <t>2ª RODADA       2º TURNO</t>
  </si>
  <si>
    <t>3ª RODADA       2º TURNO</t>
  </si>
  <si>
    <t>4ª RODADA       2º TURNO</t>
  </si>
  <si>
    <t>5ª RODADA       2º TURNO</t>
  </si>
  <si>
    <t>6ª RODADA       2º TURNO</t>
  </si>
  <si>
    <t>7ª RODADA       2º TURNO</t>
  </si>
  <si>
    <t>8ª RODADA       2º TURNO</t>
  </si>
  <si>
    <t>9ª RODADA       2º TURNO</t>
  </si>
  <si>
    <t>TOTAL                 GERAL</t>
  </si>
  <si>
    <t>1º TURNO</t>
  </si>
  <si>
    <t>2º TURNO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</si>
</sst>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7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Border="1"/>
    <xf numFmtId="20" fontId="1" fillId="0" borderId="3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3" xfId="0" applyFont="1" applyBorder="1"/>
    <xf numFmtId="44" fontId="1" fillId="0" borderId="0" xfId="0" applyNumberFormat="1" applyFont="1" applyBorder="1"/>
    <xf numFmtId="0" fontId="1" fillId="0" borderId="4" xfId="0" applyFont="1" applyBorder="1"/>
    <xf numFmtId="14" fontId="2" fillId="0" borderId="6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1" fillId="0" borderId="8" xfId="0" applyFont="1" applyBorder="1"/>
    <xf numFmtId="0" fontId="1" fillId="0" borderId="5" xfId="0" quotePrefix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0" xfId="0" quotePrefix="1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5" xfId="0" applyBorder="1"/>
    <xf numFmtId="0" fontId="6" fillId="0" borderId="5" xfId="0" applyFont="1" applyBorder="1"/>
    <xf numFmtId="0" fontId="0" fillId="2" borderId="5" xfId="0" applyFill="1" applyBorder="1"/>
    <xf numFmtId="0" fontId="1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topLeftCell="A46" workbookViewId="0">
      <selection activeCell="E54" sqref="E54"/>
    </sheetView>
  </sheetViews>
  <sheetFormatPr defaultRowHeight="12.75"/>
  <cols>
    <col min="1" max="1" width="9.5703125" style="2" bestFit="1" customWidth="1"/>
    <col min="2" max="2" width="16.7109375" style="1" bestFit="1" customWidth="1"/>
    <col min="3" max="3" width="3.85546875" style="1" customWidth="1"/>
    <col min="4" max="4" width="1.85546875" style="1" bestFit="1" customWidth="1"/>
    <col min="5" max="5" width="3.85546875" style="1" customWidth="1"/>
    <col min="6" max="6" width="16.7109375" style="1" bestFit="1" customWidth="1"/>
    <col min="7" max="7" width="7.85546875" style="2" bestFit="1" customWidth="1"/>
    <col min="8" max="8" width="15.7109375" style="1" customWidth="1"/>
    <col min="9" max="9" width="3.85546875" style="1" customWidth="1"/>
    <col min="10" max="10" width="2" style="1" bestFit="1" customWidth="1"/>
    <col min="11" max="11" width="3.85546875" style="1" customWidth="1"/>
    <col min="12" max="12" width="16.140625" style="1" bestFit="1" customWidth="1"/>
    <col min="13" max="13" width="7.85546875" style="1" bestFit="1" customWidth="1"/>
    <col min="14" max="14" width="12" style="1" bestFit="1" customWidth="1"/>
    <col min="15" max="15" width="3.85546875" style="1" customWidth="1"/>
    <col min="16" max="16" width="3" style="1" customWidth="1"/>
    <col min="17" max="17" width="3.85546875" style="1" customWidth="1"/>
    <col min="18" max="18" width="12.28515625" style="1" bestFit="1" customWidth="1"/>
    <col min="19" max="19" width="9.42578125" style="1" customWidth="1"/>
    <col min="20" max="20" width="7.85546875" style="1" bestFit="1" customWidth="1"/>
    <col min="21" max="21" width="11.85546875" style="1" bestFit="1" customWidth="1"/>
    <col min="22" max="22" width="3.85546875" style="1" customWidth="1"/>
    <col min="23" max="23" width="3" style="1" customWidth="1"/>
    <col min="24" max="24" width="3.85546875" style="1" customWidth="1"/>
    <col min="25" max="25" width="12" style="1" bestFit="1" customWidth="1"/>
    <col min="26" max="16384" width="9.140625" style="1"/>
  </cols>
  <sheetData>
    <row r="1" spans="1:12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>
      <c r="A2" s="51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>
      <c r="A4" s="6"/>
      <c r="B4" s="14"/>
      <c r="C4" s="14"/>
      <c r="D4" s="14"/>
      <c r="E4" s="14"/>
      <c r="F4" s="54" t="s">
        <v>24</v>
      </c>
      <c r="G4" s="54"/>
      <c r="H4" s="54"/>
      <c r="I4" s="7"/>
      <c r="J4" s="7"/>
      <c r="K4" s="7"/>
      <c r="L4" s="15"/>
    </row>
    <row r="5" spans="1:12">
      <c r="A5" s="6"/>
      <c r="B5" s="14"/>
      <c r="C5" s="14"/>
      <c r="D5" s="14"/>
      <c r="E5" s="14"/>
      <c r="F5" s="55" t="s">
        <v>41</v>
      </c>
      <c r="G5" s="56"/>
      <c r="H5" s="57"/>
      <c r="I5" s="7"/>
      <c r="J5" s="7"/>
      <c r="K5" s="7"/>
      <c r="L5" s="15"/>
    </row>
    <row r="6" spans="1:12">
      <c r="A6" s="6"/>
      <c r="B6" s="14"/>
      <c r="C6" s="14"/>
      <c r="D6" s="14"/>
      <c r="E6" s="14"/>
      <c r="F6" s="55" t="s">
        <v>33</v>
      </c>
      <c r="G6" s="56"/>
      <c r="H6" s="57"/>
      <c r="I6" s="7"/>
      <c r="J6" s="7"/>
      <c r="K6" s="7"/>
      <c r="L6" s="15"/>
    </row>
    <row r="7" spans="1:12">
      <c r="A7" s="6"/>
      <c r="B7" s="14"/>
      <c r="C7" s="14"/>
      <c r="D7" s="14"/>
      <c r="E7" s="14"/>
      <c r="F7" s="55" t="s">
        <v>34</v>
      </c>
      <c r="G7" s="56"/>
      <c r="H7" s="57"/>
      <c r="I7" s="7"/>
      <c r="J7" s="7"/>
      <c r="K7" s="7"/>
      <c r="L7" s="15"/>
    </row>
    <row r="8" spans="1:12">
      <c r="A8" s="6"/>
      <c r="B8" s="14"/>
      <c r="C8" s="14"/>
      <c r="D8" s="14"/>
      <c r="E8" s="14"/>
      <c r="F8" s="55" t="s">
        <v>35</v>
      </c>
      <c r="G8" s="56"/>
      <c r="H8" s="57"/>
      <c r="I8" s="7"/>
      <c r="J8" s="7"/>
      <c r="K8" s="7"/>
      <c r="L8" s="15"/>
    </row>
    <row r="9" spans="1:12">
      <c r="A9" s="6"/>
      <c r="B9" s="14"/>
      <c r="C9" s="14"/>
      <c r="D9" s="14"/>
      <c r="E9" s="14"/>
      <c r="F9" s="55" t="s">
        <v>36</v>
      </c>
      <c r="G9" s="56"/>
      <c r="H9" s="57"/>
      <c r="I9" s="7"/>
      <c r="J9" s="7"/>
      <c r="K9" s="7"/>
      <c r="L9" s="15"/>
    </row>
    <row r="10" spans="1:12">
      <c r="A10" s="6"/>
      <c r="B10" s="14"/>
      <c r="C10" s="14"/>
      <c r="D10" s="14"/>
      <c r="E10" s="14"/>
      <c r="F10" s="55" t="s">
        <v>37</v>
      </c>
      <c r="G10" s="56"/>
      <c r="H10" s="57"/>
      <c r="I10" s="7"/>
      <c r="J10" s="7"/>
      <c r="K10" s="7"/>
      <c r="L10" s="15"/>
    </row>
    <row r="11" spans="1:12">
      <c r="A11" s="6"/>
      <c r="B11" s="14"/>
      <c r="C11" s="14"/>
      <c r="D11" s="14"/>
      <c r="E11" s="14"/>
      <c r="F11" s="55" t="s">
        <v>38</v>
      </c>
      <c r="G11" s="56"/>
      <c r="H11" s="57"/>
      <c r="I11" s="7"/>
      <c r="J11" s="7"/>
      <c r="K11" s="7"/>
      <c r="L11" s="15"/>
    </row>
    <row r="12" spans="1:12">
      <c r="A12" s="6"/>
      <c r="B12" s="14"/>
      <c r="C12" s="14"/>
      <c r="D12" s="14"/>
      <c r="E12" s="14"/>
      <c r="F12" s="55" t="s">
        <v>39</v>
      </c>
      <c r="G12" s="56"/>
      <c r="H12" s="57"/>
      <c r="I12" s="7"/>
      <c r="J12" s="7"/>
      <c r="K12" s="7"/>
      <c r="L12" s="15"/>
    </row>
    <row r="13" spans="1:12">
      <c r="A13" s="6"/>
      <c r="B13" s="14"/>
      <c r="C13" s="14"/>
      <c r="D13" s="14"/>
      <c r="E13" s="14"/>
      <c r="F13" s="58" t="s">
        <v>40</v>
      </c>
      <c r="G13" s="59"/>
      <c r="H13" s="60"/>
      <c r="I13" s="7"/>
      <c r="J13" s="7"/>
      <c r="K13" s="7"/>
      <c r="L13" s="15"/>
    </row>
    <row r="14" spans="1:12">
      <c r="A14" s="6"/>
      <c r="B14" s="14"/>
      <c r="C14" s="14"/>
      <c r="D14" s="14"/>
      <c r="E14" s="14"/>
      <c r="F14" s="14"/>
      <c r="G14" s="7"/>
      <c r="H14" s="7"/>
      <c r="I14" s="7"/>
      <c r="J14" s="7"/>
      <c r="K14" s="7"/>
      <c r="L14" s="15"/>
    </row>
    <row r="15" spans="1:12">
      <c r="A15" s="6"/>
      <c r="B15" s="14"/>
      <c r="C15" s="14"/>
      <c r="D15" s="14"/>
      <c r="E15" s="14"/>
      <c r="F15" s="14"/>
      <c r="G15" s="7"/>
      <c r="H15" s="7"/>
      <c r="I15" s="7"/>
      <c r="J15" s="7"/>
      <c r="K15" s="7"/>
      <c r="L15" s="15"/>
    </row>
    <row r="16" spans="1:12">
      <c r="A16" s="30" t="s">
        <v>61</v>
      </c>
      <c r="B16" s="17" t="s">
        <v>13</v>
      </c>
      <c r="C16" s="17"/>
      <c r="D16" s="14"/>
      <c r="E16" s="17" t="s">
        <v>11</v>
      </c>
      <c r="F16" s="25">
        <v>41370</v>
      </c>
      <c r="G16" s="31" t="s">
        <v>61</v>
      </c>
      <c r="H16" s="17" t="s">
        <v>42</v>
      </c>
      <c r="I16" s="17"/>
      <c r="J16" s="14"/>
      <c r="K16" s="17" t="s">
        <v>11</v>
      </c>
      <c r="L16" s="24">
        <v>41433</v>
      </c>
    </row>
    <row r="17" spans="1:12">
      <c r="A17" s="18">
        <v>0.66666666666666663</v>
      </c>
      <c r="B17" s="14" t="str">
        <f>F5</f>
        <v>ADR 7 de Maio</v>
      </c>
      <c r="C17" s="4">
        <v>3</v>
      </c>
      <c r="D17" s="7" t="s">
        <v>0</v>
      </c>
      <c r="E17" s="4">
        <v>1</v>
      </c>
      <c r="F17" s="14" t="str">
        <f>F6</f>
        <v>Tifa do Scharlack</v>
      </c>
      <c r="G17" s="19">
        <v>0.66666666666666663</v>
      </c>
      <c r="H17" s="14" t="str">
        <f>F17</f>
        <v>Tifa do Scharlack</v>
      </c>
      <c r="I17" s="4"/>
      <c r="J17" s="7" t="s">
        <v>0</v>
      </c>
      <c r="K17" s="4"/>
      <c r="L17" s="15" t="str">
        <f>B17</f>
        <v>ADR 7 de Maio</v>
      </c>
    </row>
    <row r="18" spans="1:12">
      <c r="A18" s="18">
        <v>0.66666666666666663</v>
      </c>
      <c r="B18" s="14" t="str">
        <f>F7</f>
        <v>Volta Grande</v>
      </c>
      <c r="C18" s="5">
        <v>2</v>
      </c>
      <c r="D18" s="7" t="s">
        <v>0</v>
      </c>
      <c r="E18" s="5">
        <v>2</v>
      </c>
      <c r="F18" s="14" t="str">
        <f>F8</f>
        <v>Caçador</v>
      </c>
      <c r="G18" s="19">
        <v>0.66666666666666663</v>
      </c>
      <c r="H18" s="14" t="str">
        <f>F18</f>
        <v>Caçador</v>
      </c>
      <c r="I18" s="5"/>
      <c r="J18" s="7" t="s">
        <v>0</v>
      </c>
      <c r="K18" s="5"/>
      <c r="L18" s="15" t="str">
        <f>B18</f>
        <v>Volta Grande</v>
      </c>
    </row>
    <row r="19" spans="1:12">
      <c r="A19" s="18">
        <v>0.66666666666666663</v>
      </c>
      <c r="B19" s="14" t="str">
        <f>F9</f>
        <v>Morro da Cruz</v>
      </c>
      <c r="C19" s="5">
        <v>2</v>
      </c>
      <c r="D19" s="7" t="s">
        <v>0</v>
      </c>
      <c r="E19" s="5">
        <v>2</v>
      </c>
      <c r="F19" s="14" t="str">
        <f>F10</f>
        <v>Delber Automóveis</v>
      </c>
      <c r="G19" s="19">
        <v>0.66666666666666663</v>
      </c>
      <c r="H19" s="14" t="str">
        <f>F19</f>
        <v>Delber Automóveis</v>
      </c>
      <c r="I19" s="5"/>
      <c r="J19" s="7" t="s">
        <v>0</v>
      </c>
      <c r="K19" s="5"/>
      <c r="L19" s="15" t="str">
        <f>B19</f>
        <v>Morro da Cruz</v>
      </c>
    </row>
    <row r="20" spans="1:12">
      <c r="A20" s="18">
        <v>0.66666666666666663</v>
      </c>
      <c r="B20" s="14" t="str">
        <f>F11</f>
        <v>13 de Maio</v>
      </c>
      <c r="C20" s="5">
        <v>3</v>
      </c>
      <c r="D20" s="7" t="s">
        <v>0</v>
      </c>
      <c r="E20" s="5">
        <v>1</v>
      </c>
      <c r="F20" s="14" t="str">
        <f>F12</f>
        <v>Vildo</v>
      </c>
      <c r="G20" s="19">
        <v>0.66666666666666663</v>
      </c>
      <c r="H20" s="14" t="str">
        <f>F20</f>
        <v>Vildo</v>
      </c>
      <c r="I20" s="5"/>
      <c r="J20" s="7" t="s">
        <v>0</v>
      </c>
      <c r="K20" s="5"/>
      <c r="L20" s="15" t="str">
        <f>B20</f>
        <v>13 de Maio</v>
      </c>
    </row>
    <row r="21" spans="1:12">
      <c r="A21" s="6"/>
      <c r="B21" s="14" t="s">
        <v>23</v>
      </c>
      <c r="C21" s="14" t="str">
        <f>F13</f>
        <v>Laeisz</v>
      </c>
      <c r="D21" s="14"/>
      <c r="E21" s="14"/>
      <c r="F21" s="14"/>
      <c r="G21" s="7"/>
      <c r="H21" s="14" t="s">
        <v>23</v>
      </c>
      <c r="I21" s="14" t="str">
        <f>C21</f>
        <v>Laeisz</v>
      </c>
      <c r="J21" s="14"/>
      <c r="K21" s="14"/>
      <c r="L21" s="15"/>
    </row>
    <row r="22" spans="1:12">
      <c r="A22" s="6"/>
      <c r="B22" s="14"/>
      <c r="C22" s="14"/>
      <c r="D22" s="14"/>
      <c r="E22" s="14"/>
      <c r="F22" s="14"/>
      <c r="G22" s="7"/>
      <c r="H22" s="14"/>
      <c r="I22" s="14"/>
      <c r="J22" s="14"/>
      <c r="K22" s="14"/>
      <c r="L22" s="15"/>
    </row>
    <row r="23" spans="1:12">
      <c r="A23" s="30" t="s">
        <v>61</v>
      </c>
      <c r="B23" s="17" t="s">
        <v>14</v>
      </c>
      <c r="C23" s="17"/>
      <c r="D23" s="14"/>
      <c r="E23" s="17" t="s">
        <v>11</v>
      </c>
      <c r="F23" s="25">
        <v>41376</v>
      </c>
      <c r="G23" s="31" t="s">
        <v>61</v>
      </c>
      <c r="H23" s="17" t="s">
        <v>43</v>
      </c>
      <c r="I23" s="17"/>
      <c r="J23" s="14"/>
      <c r="K23" s="17" t="s">
        <v>11</v>
      </c>
      <c r="L23" s="24">
        <v>41440</v>
      </c>
    </row>
    <row r="24" spans="1:12">
      <c r="A24" s="18">
        <v>0.79166666666666663</v>
      </c>
      <c r="B24" s="14" t="str">
        <f>F9</f>
        <v>Morro da Cruz</v>
      </c>
      <c r="C24" s="4">
        <v>1</v>
      </c>
      <c r="D24" s="7" t="s">
        <v>0</v>
      </c>
      <c r="E24" s="4">
        <v>3</v>
      </c>
      <c r="F24" s="14" t="str">
        <f>F13</f>
        <v>Laeisz</v>
      </c>
      <c r="G24" s="19">
        <v>0.66666666666666663</v>
      </c>
      <c r="H24" s="14" t="str">
        <f>F24</f>
        <v>Laeisz</v>
      </c>
      <c r="I24" s="4"/>
      <c r="J24" s="7" t="s">
        <v>0</v>
      </c>
      <c r="K24" s="4"/>
      <c r="L24" s="15" t="str">
        <f>B24</f>
        <v>Morro da Cruz</v>
      </c>
    </row>
    <row r="25" spans="1:12">
      <c r="A25" s="18">
        <v>0.79166666666666663</v>
      </c>
      <c r="B25" s="14" t="str">
        <f>F11</f>
        <v>13 de Maio</v>
      </c>
      <c r="C25" s="4">
        <v>2</v>
      </c>
      <c r="D25" s="7" t="s">
        <v>0</v>
      </c>
      <c r="E25" s="4">
        <v>2</v>
      </c>
      <c r="F25" s="14" t="str">
        <f>F8</f>
        <v>Caçador</v>
      </c>
      <c r="G25" s="19">
        <v>0.66666666666666663</v>
      </c>
      <c r="H25" s="14" t="str">
        <f>F25</f>
        <v>Caçador</v>
      </c>
      <c r="I25" s="5"/>
      <c r="J25" s="7" t="s">
        <v>0</v>
      </c>
      <c r="K25" s="5"/>
      <c r="L25" s="15" t="str">
        <f>B25</f>
        <v>13 de Maio</v>
      </c>
    </row>
    <row r="26" spans="1:12">
      <c r="A26" s="18">
        <v>0.79166666666666663</v>
      </c>
      <c r="B26" s="14" t="str">
        <f>F6</f>
        <v>Tifa do Scharlack</v>
      </c>
      <c r="C26" s="5">
        <v>3</v>
      </c>
      <c r="D26" s="7" t="s">
        <v>0</v>
      </c>
      <c r="E26" s="5">
        <v>1</v>
      </c>
      <c r="F26" s="14" t="str">
        <f>F12</f>
        <v>Vildo</v>
      </c>
      <c r="G26" s="19">
        <v>0.66666666666666663</v>
      </c>
      <c r="H26" s="14" t="str">
        <f>F26</f>
        <v>Vildo</v>
      </c>
      <c r="I26" s="5"/>
      <c r="J26" s="7" t="s">
        <v>0</v>
      </c>
      <c r="K26" s="5"/>
      <c r="L26" s="15" t="str">
        <f>B26</f>
        <v>Tifa do Scharlack</v>
      </c>
    </row>
    <row r="27" spans="1:12">
      <c r="A27" s="18">
        <v>0.79166666666666663</v>
      </c>
      <c r="B27" s="14" t="str">
        <f>F5</f>
        <v>ADR 7 de Maio</v>
      </c>
      <c r="C27" s="4">
        <v>2</v>
      </c>
      <c r="D27" s="7" t="s">
        <v>0</v>
      </c>
      <c r="E27" s="4">
        <v>2</v>
      </c>
      <c r="F27" s="14" t="str">
        <f>F10</f>
        <v>Delber Automóveis</v>
      </c>
      <c r="G27" s="19">
        <v>0.66666666666666663</v>
      </c>
      <c r="H27" s="14" t="str">
        <f>F27</f>
        <v>Delber Automóveis</v>
      </c>
      <c r="I27" s="5"/>
      <c r="J27" s="7" t="s">
        <v>0</v>
      </c>
      <c r="K27" s="5"/>
      <c r="L27" s="15" t="str">
        <f>B27</f>
        <v>ADR 7 de Maio</v>
      </c>
    </row>
    <row r="28" spans="1:12">
      <c r="A28" s="6"/>
      <c r="B28" s="14" t="s">
        <v>23</v>
      </c>
      <c r="C28" s="14" t="str">
        <f>F7</f>
        <v>Volta Grande</v>
      </c>
      <c r="D28" s="14"/>
      <c r="E28" s="14"/>
      <c r="F28" s="14"/>
      <c r="G28" s="7"/>
      <c r="H28" s="14" t="s">
        <v>23</v>
      </c>
      <c r="I28" s="14" t="str">
        <f>C28</f>
        <v>Volta Grande</v>
      </c>
      <c r="J28" s="14"/>
      <c r="K28" s="14"/>
      <c r="L28" s="15"/>
    </row>
    <row r="29" spans="1:12">
      <c r="A29" s="6"/>
      <c r="B29" s="14"/>
      <c r="C29" s="14"/>
      <c r="D29" s="14"/>
      <c r="E29" s="14"/>
      <c r="F29" s="14"/>
      <c r="G29" s="7"/>
      <c r="H29" s="14"/>
      <c r="I29" s="14"/>
      <c r="J29" s="14"/>
      <c r="K29" s="14"/>
      <c r="L29" s="15"/>
    </row>
    <row r="30" spans="1:12">
      <c r="A30" s="30" t="s">
        <v>61</v>
      </c>
      <c r="B30" s="17" t="s">
        <v>15</v>
      </c>
      <c r="C30" s="17"/>
      <c r="D30" s="14"/>
      <c r="E30" s="17" t="s">
        <v>11</v>
      </c>
      <c r="F30" s="25">
        <v>41384</v>
      </c>
      <c r="G30" s="31" t="s">
        <v>61</v>
      </c>
      <c r="H30" s="17" t="s">
        <v>44</v>
      </c>
      <c r="I30" s="17"/>
      <c r="J30" s="14"/>
      <c r="K30" s="17" t="s">
        <v>11</v>
      </c>
      <c r="L30" s="24">
        <v>41446</v>
      </c>
    </row>
    <row r="31" spans="1:12">
      <c r="A31" s="18">
        <v>0.66666666666666663</v>
      </c>
      <c r="B31" s="14" t="str">
        <f>F13</f>
        <v>Laeisz</v>
      </c>
      <c r="C31" s="4">
        <v>0</v>
      </c>
      <c r="D31" s="7" t="s">
        <v>0</v>
      </c>
      <c r="E31" s="4">
        <v>4</v>
      </c>
      <c r="F31" s="14" t="str">
        <f>F11</f>
        <v>13 de Maio</v>
      </c>
      <c r="G31" s="19">
        <v>0.79166666666666663</v>
      </c>
      <c r="H31" s="14" t="str">
        <f>F31</f>
        <v>13 de Maio</v>
      </c>
      <c r="I31" s="4"/>
      <c r="J31" s="7" t="s">
        <v>0</v>
      </c>
      <c r="K31" s="4"/>
      <c r="L31" s="15" t="str">
        <f>B31</f>
        <v>Laeisz</v>
      </c>
    </row>
    <row r="32" spans="1:12">
      <c r="A32" s="18">
        <v>0.66666666666666663</v>
      </c>
      <c r="B32" s="14" t="str">
        <f>F7</f>
        <v>Volta Grande</v>
      </c>
      <c r="C32" s="4">
        <v>1</v>
      </c>
      <c r="D32" s="7" t="s">
        <v>0</v>
      </c>
      <c r="E32" s="4">
        <v>3</v>
      </c>
      <c r="F32" s="14" t="str">
        <f>F5</f>
        <v>ADR 7 de Maio</v>
      </c>
      <c r="G32" s="32" t="s">
        <v>62</v>
      </c>
      <c r="H32" s="17" t="str">
        <f>F32</f>
        <v>ADR 7 de Maio</v>
      </c>
      <c r="I32" s="33"/>
      <c r="J32" s="12" t="s">
        <v>0</v>
      </c>
      <c r="K32" s="33"/>
      <c r="L32" s="34" t="str">
        <f>B32</f>
        <v>Volta Grande</v>
      </c>
    </row>
    <row r="33" spans="1:12">
      <c r="A33" s="18">
        <v>0.66666666666666663</v>
      </c>
      <c r="B33" s="14" t="str">
        <f>F10</f>
        <v>Delber Automóveis</v>
      </c>
      <c r="C33" s="4">
        <v>3</v>
      </c>
      <c r="D33" s="7" t="s">
        <v>0</v>
      </c>
      <c r="E33" s="4">
        <v>1</v>
      </c>
      <c r="F33" s="14" t="str">
        <f>F6</f>
        <v>Tifa do Scharlack</v>
      </c>
      <c r="G33" s="19">
        <v>0.79166666666666663</v>
      </c>
      <c r="H33" s="14" t="str">
        <f>F33</f>
        <v>Tifa do Scharlack</v>
      </c>
      <c r="I33" s="5"/>
      <c r="J33" s="7" t="s">
        <v>0</v>
      </c>
      <c r="K33" s="5"/>
      <c r="L33" s="15" t="str">
        <f>B33</f>
        <v>Delber Automóveis</v>
      </c>
    </row>
    <row r="34" spans="1:12">
      <c r="A34" s="18">
        <v>0.66666666666666663</v>
      </c>
      <c r="B34" s="14" t="str">
        <f>F12</f>
        <v>Vildo</v>
      </c>
      <c r="C34" s="4">
        <v>1</v>
      </c>
      <c r="D34" s="7" t="s">
        <v>0</v>
      </c>
      <c r="E34" s="4">
        <v>3</v>
      </c>
      <c r="F34" s="14" t="str">
        <f>F9</f>
        <v>Morro da Cruz</v>
      </c>
      <c r="G34" s="19">
        <v>0.79166666666666663</v>
      </c>
      <c r="H34" s="14" t="str">
        <f>F34</f>
        <v>Morro da Cruz</v>
      </c>
      <c r="I34" s="5"/>
      <c r="J34" s="7" t="s">
        <v>0</v>
      </c>
      <c r="K34" s="5"/>
      <c r="L34" s="15" t="str">
        <f>B34</f>
        <v>Vildo</v>
      </c>
    </row>
    <row r="35" spans="1:12">
      <c r="A35" s="6"/>
      <c r="B35" s="14" t="s">
        <v>23</v>
      </c>
      <c r="C35" s="14" t="str">
        <f>F8</f>
        <v>Caçador</v>
      </c>
      <c r="D35" s="7"/>
      <c r="E35" s="14"/>
      <c r="F35" s="14"/>
      <c r="G35" s="7"/>
      <c r="H35" s="14" t="s">
        <v>23</v>
      </c>
      <c r="I35" s="14" t="str">
        <f>C35</f>
        <v>Caçador</v>
      </c>
      <c r="J35" s="14"/>
      <c r="K35" s="14"/>
      <c r="L35" s="15"/>
    </row>
    <row r="36" spans="1:12">
      <c r="A36" s="6"/>
      <c r="B36" s="14"/>
      <c r="C36" s="14"/>
      <c r="D36" s="14"/>
      <c r="E36" s="14"/>
      <c r="F36" s="14"/>
      <c r="G36" s="12" t="s">
        <v>63</v>
      </c>
      <c r="H36" s="17" t="s">
        <v>64</v>
      </c>
      <c r="I36" s="14"/>
      <c r="J36" s="14"/>
      <c r="K36" s="14"/>
      <c r="L36" s="15"/>
    </row>
    <row r="37" spans="1:12">
      <c r="A37" s="30" t="s">
        <v>61</v>
      </c>
      <c r="B37" s="17" t="s">
        <v>17</v>
      </c>
      <c r="C37" s="17"/>
      <c r="D37" s="14"/>
      <c r="E37" s="17" t="s">
        <v>11</v>
      </c>
      <c r="F37" s="25">
        <v>41390</v>
      </c>
      <c r="G37" s="31" t="s">
        <v>61</v>
      </c>
      <c r="H37" s="17" t="s">
        <v>45</v>
      </c>
      <c r="I37" s="17"/>
      <c r="J37" s="14"/>
      <c r="K37" s="17" t="s">
        <v>11</v>
      </c>
      <c r="L37" s="24">
        <v>41454</v>
      </c>
    </row>
    <row r="38" spans="1:12">
      <c r="A38" s="18">
        <v>0.79166666666666663</v>
      </c>
      <c r="B38" s="14" t="str">
        <f>F6</f>
        <v>Tifa do Scharlack</v>
      </c>
      <c r="C38" s="47">
        <v>4</v>
      </c>
      <c r="D38" s="7" t="s">
        <v>0</v>
      </c>
      <c r="E38" s="47">
        <v>0</v>
      </c>
      <c r="F38" s="14" t="str">
        <f>F13</f>
        <v>Laeisz</v>
      </c>
      <c r="G38" s="19">
        <v>0.66666666666666663</v>
      </c>
      <c r="H38" s="14" t="str">
        <f>F38</f>
        <v>Laeisz</v>
      </c>
      <c r="I38" s="4"/>
      <c r="J38" s="7" t="s">
        <v>0</v>
      </c>
      <c r="K38" s="4"/>
      <c r="L38" s="15" t="str">
        <f>B38</f>
        <v>Tifa do Scharlack</v>
      </c>
    </row>
    <row r="39" spans="1:12">
      <c r="A39" s="18">
        <v>0.79166666666666663</v>
      </c>
      <c r="B39" s="14" t="str">
        <f>F8</f>
        <v>Caçador</v>
      </c>
      <c r="C39" s="4">
        <v>1</v>
      </c>
      <c r="D39" s="7" t="s">
        <v>0</v>
      </c>
      <c r="E39" s="4">
        <v>3</v>
      </c>
      <c r="F39" s="14" t="str">
        <f>F9</f>
        <v>Morro da Cruz</v>
      </c>
      <c r="G39" s="19">
        <v>0.66666666666666663</v>
      </c>
      <c r="H39" s="14" t="str">
        <f>F39</f>
        <v>Morro da Cruz</v>
      </c>
      <c r="I39" s="5"/>
      <c r="J39" s="7" t="s">
        <v>0</v>
      </c>
      <c r="K39" s="5"/>
      <c r="L39" s="15" t="str">
        <f>B39</f>
        <v>Caçador</v>
      </c>
    </row>
    <row r="40" spans="1:12">
      <c r="A40" s="18">
        <v>0.79166666666666663</v>
      </c>
      <c r="B40" s="14" t="str">
        <f>F12</f>
        <v>Vildo</v>
      </c>
      <c r="C40" s="5">
        <v>3</v>
      </c>
      <c r="D40" s="7" t="s">
        <v>0</v>
      </c>
      <c r="E40" s="5">
        <v>1</v>
      </c>
      <c r="F40" s="14" t="str">
        <f>F10</f>
        <v>Delber Automóveis</v>
      </c>
      <c r="G40" s="19">
        <v>0.66666666666666663</v>
      </c>
      <c r="H40" s="14" t="str">
        <f>F40</f>
        <v>Delber Automóveis</v>
      </c>
      <c r="I40" s="5"/>
      <c r="J40" s="7" t="s">
        <v>0</v>
      </c>
      <c r="K40" s="5"/>
      <c r="L40" s="15" t="str">
        <f>B40</f>
        <v>Vildo</v>
      </c>
    </row>
    <row r="41" spans="1:12">
      <c r="A41" s="18">
        <v>0.79166666666666663</v>
      </c>
      <c r="B41" s="14" t="str">
        <f>F7</f>
        <v>Volta Grande</v>
      </c>
      <c r="C41" s="5">
        <v>2</v>
      </c>
      <c r="D41" s="7" t="s">
        <v>0</v>
      </c>
      <c r="E41" s="5">
        <v>2</v>
      </c>
      <c r="F41" s="14" t="str">
        <f>F11</f>
        <v>13 de Maio</v>
      </c>
      <c r="G41" s="19">
        <v>0.66666666666666663</v>
      </c>
      <c r="H41" s="14" t="str">
        <f>F41</f>
        <v>13 de Maio</v>
      </c>
      <c r="I41" s="5"/>
      <c r="J41" s="7" t="s">
        <v>0</v>
      </c>
      <c r="K41" s="5"/>
      <c r="L41" s="15" t="str">
        <f>B41</f>
        <v>Volta Grande</v>
      </c>
    </row>
    <row r="42" spans="1:12">
      <c r="A42" s="6"/>
      <c r="B42" s="14" t="s">
        <v>23</v>
      </c>
      <c r="C42" s="14" t="str">
        <f>F5</f>
        <v>ADR 7 de Maio</v>
      </c>
      <c r="D42" s="14"/>
      <c r="E42" s="14"/>
      <c r="F42" s="14"/>
      <c r="G42" s="7"/>
      <c r="H42" s="14" t="s">
        <v>23</v>
      </c>
      <c r="I42" s="14" t="str">
        <f>C42</f>
        <v>ADR 7 de Maio</v>
      </c>
      <c r="J42" s="14"/>
      <c r="K42" s="14"/>
      <c r="L42" s="15"/>
    </row>
    <row r="43" spans="1:12">
      <c r="A43" s="6"/>
      <c r="B43" s="14"/>
      <c r="C43" s="14"/>
      <c r="D43" s="14"/>
      <c r="E43" s="14"/>
      <c r="F43" s="14"/>
      <c r="G43" s="7"/>
      <c r="H43" s="14"/>
      <c r="I43" s="14"/>
      <c r="J43" s="14"/>
      <c r="K43" s="14"/>
      <c r="L43" s="15"/>
    </row>
    <row r="44" spans="1:12">
      <c r="A44" s="30" t="s">
        <v>61</v>
      </c>
      <c r="B44" s="17" t="s">
        <v>18</v>
      </c>
      <c r="C44" s="17"/>
      <c r="D44" s="14"/>
      <c r="E44" s="17" t="s">
        <v>11</v>
      </c>
      <c r="F44" s="25">
        <v>41394</v>
      </c>
      <c r="G44" s="31" t="s">
        <v>61</v>
      </c>
      <c r="H44" s="17" t="s">
        <v>46</v>
      </c>
      <c r="I44" s="17"/>
      <c r="J44" s="14"/>
      <c r="K44" s="17" t="s">
        <v>11</v>
      </c>
      <c r="L44" s="24">
        <v>41461</v>
      </c>
    </row>
    <row r="45" spans="1:12">
      <c r="A45" s="18">
        <v>0.79166666666666663</v>
      </c>
      <c r="B45" s="14" t="str">
        <f>F10</f>
        <v>Delber Automóveis</v>
      </c>
      <c r="C45" s="4">
        <v>3</v>
      </c>
      <c r="D45" s="7" t="s">
        <v>0</v>
      </c>
      <c r="E45" s="4">
        <v>1</v>
      </c>
      <c r="F45" s="14" t="str">
        <f>F13</f>
        <v>Laeisz</v>
      </c>
      <c r="G45" s="19">
        <v>0.66666666666666663</v>
      </c>
      <c r="H45" s="14" t="str">
        <f>F45</f>
        <v>Laeisz</v>
      </c>
      <c r="I45" s="4"/>
      <c r="J45" s="7" t="s">
        <v>0</v>
      </c>
      <c r="K45" s="4"/>
      <c r="L45" s="15" t="str">
        <f>B45</f>
        <v>Delber Automóveis</v>
      </c>
    </row>
    <row r="46" spans="1:12">
      <c r="A46" s="18">
        <v>0.79166666666666663</v>
      </c>
      <c r="B46" s="14" t="str">
        <f>F6</f>
        <v>Tifa do Scharlack</v>
      </c>
      <c r="C46" s="5">
        <v>2</v>
      </c>
      <c r="D46" s="7" t="s">
        <v>0</v>
      </c>
      <c r="E46" s="5">
        <v>2</v>
      </c>
      <c r="F46" s="14" t="str">
        <f>F8</f>
        <v>Caçador</v>
      </c>
      <c r="G46" s="19">
        <v>0.66666666666666663</v>
      </c>
      <c r="H46" s="14" t="str">
        <f>F46</f>
        <v>Caçador</v>
      </c>
      <c r="I46" s="5"/>
      <c r="J46" s="7" t="s">
        <v>0</v>
      </c>
      <c r="K46" s="5"/>
      <c r="L46" s="15" t="str">
        <f>B46</f>
        <v>Tifa do Scharlack</v>
      </c>
    </row>
    <row r="47" spans="1:12">
      <c r="A47" s="18">
        <v>0.79166666666666663</v>
      </c>
      <c r="B47" s="14" t="str">
        <f>F12</f>
        <v>Vildo</v>
      </c>
      <c r="C47" s="4">
        <v>2</v>
      </c>
      <c r="D47" s="7" t="s">
        <v>0</v>
      </c>
      <c r="E47" s="4">
        <v>2</v>
      </c>
      <c r="F47" s="14" t="str">
        <f>F5</f>
        <v>ADR 7 de Maio</v>
      </c>
      <c r="G47" s="19">
        <v>0.66666666666666663</v>
      </c>
      <c r="H47" s="14" t="str">
        <f>F47</f>
        <v>ADR 7 de Maio</v>
      </c>
      <c r="I47" s="5"/>
      <c r="J47" s="7" t="s">
        <v>0</v>
      </c>
      <c r="K47" s="5"/>
      <c r="L47" s="15" t="str">
        <f>B47</f>
        <v>Vildo</v>
      </c>
    </row>
    <row r="48" spans="1:12">
      <c r="A48" s="18">
        <v>0.79166666666666663</v>
      </c>
      <c r="B48" s="14" t="str">
        <f>F9</f>
        <v>Morro da Cruz</v>
      </c>
      <c r="C48" s="5">
        <v>2</v>
      </c>
      <c r="D48" s="7" t="s">
        <v>0</v>
      </c>
      <c r="E48" s="5">
        <v>2</v>
      </c>
      <c r="F48" s="14" t="str">
        <f>F7</f>
        <v>Volta Grande</v>
      </c>
      <c r="G48" s="19">
        <v>0.66666666666666663</v>
      </c>
      <c r="H48" s="14" t="str">
        <f>F48</f>
        <v>Volta Grande</v>
      </c>
      <c r="I48" s="5"/>
      <c r="J48" s="7" t="s">
        <v>0</v>
      </c>
      <c r="K48" s="5"/>
      <c r="L48" s="15" t="str">
        <f>B48</f>
        <v>Morro da Cruz</v>
      </c>
    </row>
    <row r="49" spans="1:12">
      <c r="A49" s="6"/>
      <c r="B49" s="14" t="s">
        <v>23</v>
      </c>
      <c r="C49" s="14" t="str">
        <f>F11</f>
        <v>13 de Maio</v>
      </c>
      <c r="D49" s="7"/>
      <c r="E49" s="14"/>
      <c r="F49" s="14"/>
      <c r="G49" s="7"/>
      <c r="H49" s="14" t="s">
        <v>23</v>
      </c>
      <c r="I49" s="14" t="str">
        <f>C49</f>
        <v>13 de Maio</v>
      </c>
      <c r="J49" s="14"/>
      <c r="K49" s="14"/>
      <c r="L49" s="15"/>
    </row>
    <row r="50" spans="1:12">
      <c r="A50" s="6"/>
      <c r="B50" s="14"/>
      <c r="C50" s="14"/>
      <c r="D50" s="14"/>
      <c r="E50" s="14"/>
      <c r="F50" s="14"/>
      <c r="G50" s="7"/>
      <c r="H50" s="14"/>
      <c r="I50" s="14"/>
      <c r="J50" s="14"/>
      <c r="K50" s="14"/>
      <c r="L50" s="15"/>
    </row>
    <row r="51" spans="1:12">
      <c r="A51" s="30" t="s">
        <v>61</v>
      </c>
      <c r="B51" s="17" t="s">
        <v>19</v>
      </c>
      <c r="C51" s="17"/>
      <c r="D51" s="14"/>
      <c r="E51" s="17" t="s">
        <v>11</v>
      </c>
      <c r="F51" s="25">
        <v>41405</v>
      </c>
      <c r="G51" s="31" t="s">
        <v>61</v>
      </c>
      <c r="H51" s="17" t="s">
        <v>47</v>
      </c>
      <c r="I51" s="17"/>
      <c r="J51" s="14"/>
      <c r="K51" s="17" t="s">
        <v>11</v>
      </c>
      <c r="L51" s="24">
        <v>41467</v>
      </c>
    </row>
    <row r="52" spans="1:12">
      <c r="A52" s="18">
        <v>0.66666666666666663</v>
      </c>
      <c r="B52" s="14" t="str">
        <f>F13</f>
        <v>Laeisz</v>
      </c>
      <c r="C52" s="4">
        <v>2</v>
      </c>
      <c r="D52" s="7" t="s">
        <v>0</v>
      </c>
      <c r="E52" s="4">
        <v>2</v>
      </c>
      <c r="F52" s="14" t="str">
        <f>F12</f>
        <v>Vildo</v>
      </c>
      <c r="G52" s="19">
        <v>0.79166666666666663</v>
      </c>
      <c r="H52" s="14" t="str">
        <f>F52</f>
        <v>Vildo</v>
      </c>
      <c r="I52" s="4"/>
      <c r="J52" s="7" t="s">
        <v>0</v>
      </c>
      <c r="K52" s="4"/>
      <c r="L52" s="15" t="str">
        <f>B52</f>
        <v>Laeisz</v>
      </c>
    </row>
    <row r="53" spans="1:12">
      <c r="A53" s="18">
        <v>0.66666666666666663</v>
      </c>
      <c r="B53" s="14" t="str">
        <f>F7</f>
        <v>Volta Grande</v>
      </c>
      <c r="C53" s="4">
        <v>3</v>
      </c>
      <c r="D53" s="7" t="s">
        <v>0</v>
      </c>
      <c r="E53" s="4">
        <v>1</v>
      </c>
      <c r="F53" s="14" t="str">
        <f>F6</f>
        <v>Tifa do Scharlack</v>
      </c>
      <c r="G53" s="19">
        <v>0.79166666666666663</v>
      </c>
      <c r="H53" s="14" t="str">
        <f>F53</f>
        <v>Tifa do Scharlack</v>
      </c>
      <c r="I53" s="5"/>
      <c r="J53" s="7" t="s">
        <v>0</v>
      </c>
      <c r="K53" s="5"/>
      <c r="L53" s="15" t="str">
        <f>B53</f>
        <v>Volta Grande</v>
      </c>
    </row>
    <row r="54" spans="1:12">
      <c r="A54" s="18">
        <v>0.66666666666666663</v>
      </c>
      <c r="B54" s="14" t="str">
        <f>F8</f>
        <v>Caçador</v>
      </c>
      <c r="C54" s="5">
        <v>1</v>
      </c>
      <c r="D54" s="7" t="s">
        <v>0</v>
      </c>
      <c r="E54" s="5">
        <v>3</v>
      </c>
      <c r="F54" s="14" t="str">
        <f>F10</f>
        <v>Delber Automóveis</v>
      </c>
      <c r="G54" s="19">
        <v>0.79166666666666663</v>
      </c>
      <c r="H54" s="14" t="str">
        <f>F54</f>
        <v>Delber Automóveis</v>
      </c>
      <c r="I54" s="5"/>
      <c r="J54" s="7" t="s">
        <v>0</v>
      </c>
      <c r="K54" s="5"/>
      <c r="L54" s="15" t="str">
        <f>B54</f>
        <v>Caçador</v>
      </c>
    </row>
    <row r="55" spans="1:12">
      <c r="A55" s="18">
        <v>0.66666666666666663</v>
      </c>
      <c r="B55" s="14" t="str">
        <f>F11</f>
        <v>13 de Maio</v>
      </c>
      <c r="C55" s="4">
        <v>3</v>
      </c>
      <c r="D55" s="7" t="s">
        <v>0</v>
      </c>
      <c r="E55" s="4">
        <v>1</v>
      </c>
      <c r="F55" s="14" t="str">
        <f>F5</f>
        <v>ADR 7 de Maio</v>
      </c>
      <c r="G55" s="19">
        <v>0.79166666666666663</v>
      </c>
      <c r="H55" s="14" t="str">
        <f>F55</f>
        <v>ADR 7 de Maio</v>
      </c>
      <c r="I55" s="5"/>
      <c r="J55" s="7" t="s">
        <v>0</v>
      </c>
      <c r="K55" s="5"/>
      <c r="L55" s="15" t="str">
        <f>B55</f>
        <v>13 de Maio</v>
      </c>
    </row>
    <row r="56" spans="1:12">
      <c r="A56" s="6"/>
      <c r="B56" s="14" t="s">
        <v>23</v>
      </c>
      <c r="C56" s="14" t="str">
        <f>F9</f>
        <v>Morro da Cruz</v>
      </c>
      <c r="D56" s="7"/>
      <c r="E56" s="14"/>
      <c r="F56" s="14"/>
      <c r="G56" s="7"/>
      <c r="H56" s="14" t="s">
        <v>23</v>
      </c>
      <c r="I56" s="14" t="str">
        <f>C56</f>
        <v>Morro da Cruz</v>
      </c>
      <c r="J56" s="14"/>
      <c r="K56" s="14"/>
      <c r="L56" s="15"/>
    </row>
    <row r="57" spans="1:12">
      <c r="A57" s="6"/>
      <c r="B57" s="14"/>
      <c r="C57" s="14"/>
      <c r="D57" s="14"/>
      <c r="E57" s="14"/>
      <c r="F57" s="14"/>
      <c r="G57" s="7"/>
      <c r="H57" s="14"/>
      <c r="I57" s="14"/>
      <c r="J57" s="14"/>
      <c r="K57" s="14"/>
      <c r="L57" s="15"/>
    </row>
    <row r="58" spans="1:12">
      <c r="A58" s="30" t="s">
        <v>61</v>
      </c>
      <c r="B58" s="17" t="s">
        <v>20</v>
      </c>
      <c r="C58" s="17"/>
      <c r="D58" s="14"/>
      <c r="E58" s="17" t="s">
        <v>11</v>
      </c>
      <c r="F58" s="25">
        <v>41412</v>
      </c>
      <c r="G58" s="31" t="s">
        <v>61</v>
      </c>
      <c r="H58" s="17" t="s">
        <v>48</v>
      </c>
      <c r="I58" s="17"/>
      <c r="J58" s="14"/>
      <c r="K58" s="17" t="s">
        <v>11</v>
      </c>
      <c r="L58" s="24">
        <v>41475</v>
      </c>
    </row>
    <row r="59" spans="1:12">
      <c r="A59" s="18">
        <v>0.66666666666666663</v>
      </c>
      <c r="B59" s="14" t="str">
        <f>F12</f>
        <v>Vildo</v>
      </c>
      <c r="C59" s="4"/>
      <c r="D59" s="7" t="s">
        <v>0</v>
      </c>
      <c r="E59" s="4"/>
      <c r="F59" s="14" t="str">
        <f>F8</f>
        <v>Caçador</v>
      </c>
      <c r="G59" s="19">
        <v>0.66666666666666663</v>
      </c>
      <c r="H59" s="14" t="str">
        <f>F59</f>
        <v>Caçador</v>
      </c>
      <c r="I59" s="4"/>
      <c r="J59" s="7" t="s">
        <v>0</v>
      </c>
      <c r="K59" s="4"/>
      <c r="L59" s="15" t="str">
        <f>B59</f>
        <v>Vildo</v>
      </c>
    </row>
    <row r="60" spans="1:12">
      <c r="A60" s="18">
        <v>0.66666666666666663</v>
      </c>
      <c r="B60" s="14" t="str">
        <f>F13</f>
        <v>Laeisz</v>
      </c>
      <c r="C60" s="4"/>
      <c r="D60" s="7" t="s">
        <v>0</v>
      </c>
      <c r="E60" s="4"/>
      <c r="F60" s="14" t="str">
        <f>F5</f>
        <v>ADR 7 de Maio</v>
      </c>
      <c r="G60" s="19">
        <v>0.66666666666666663</v>
      </c>
      <c r="H60" s="14" t="str">
        <f>F60</f>
        <v>ADR 7 de Maio</v>
      </c>
      <c r="I60" s="5"/>
      <c r="J60" s="7" t="s">
        <v>0</v>
      </c>
      <c r="K60" s="5"/>
      <c r="L60" s="15" t="str">
        <f>B60</f>
        <v>Laeisz</v>
      </c>
    </row>
    <row r="61" spans="1:12">
      <c r="A61" s="18">
        <v>0.66666666666666663</v>
      </c>
      <c r="B61" s="14" t="str">
        <f>F9</f>
        <v>Morro da Cruz</v>
      </c>
      <c r="C61" s="5"/>
      <c r="D61" s="7" t="s">
        <v>0</v>
      </c>
      <c r="E61" s="5"/>
      <c r="F61" s="14" t="str">
        <f>F11</f>
        <v>13 de Maio</v>
      </c>
      <c r="G61" s="19">
        <v>0.66666666666666663</v>
      </c>
      <c r="H61" s="14" t="str">
        <f>F61</f>
        <v>13 de Maio</v>
      </c>
      <c r="I61" s="5"/>
      <c r="J61" s="7" t="s">
        <v>0</v>
      </c>
      <c r="K61" s="5"/>
      <c r="L61" s="15" t="str">
        <f>B61</f>
        <v>Morro da Cruz</v>
      </c>
    </row>
    <row r="62" spans="1:12">
      <c r="A62" s="18">
        <v>0.66666666666666663</v>
      </c>
      <c r="B62" s="14" t="str">
        <f>F10</f>
        <v>Delber Automóveis</v>
      </c>
      <c r="C62" s="4"/>
      <c r="D62" s="7" t="s">
        <v>0</v>
      </c>
      <c r="E62" s="4"/>
      <c r="F62" s="14" t="str">
        <f>F7</f>
        <v>Volta Grande</v>
      </c>
      <c r="G62" s="19">
        <v>0.66666666666666663</v>
      </c>
      <c r="H62" s="14" t="str">
        <f>F62</f>
        <v>Volta Grande</v>
      </c>
      <c r="I62" s="5"/>
      <c r="J62" s="7" t="s">
        <v>0</v>
      </c>
      <c r="K62" s="5"/>
      <c r="L62" s="15" t="str">
        <f>B62</f>
        <v>Delber Automóveis</v>
      </c>
    </row>
    <row r="63" spans="1:12">
      <c r="A63" s="6"/>
      <c r="B63" s="14" t="s">
        <v>23</v>
      </c>
      <c r="C63" s="14" t="str">
        <f>F6</f>
        <v>Tifa do Scharlack</v>
      </c>
      <c r="D63" s="7"/>
      <c r="E63" s="14"/>
      <c r="F63" s="14"/>
      <c r="G63" s="7"/>
      <c r="H63" s="14" t="s">
        <v>23</v>
      </c>
      <c r="I63" s="14" t="str">
        <f>C63</f>
        <v>Tifa do Scharlack</v>
      </c>
      <c r="J63" s="14"/>
      <c r="K63" s="14"/>
      <c r="L63" s="15"/>
    </row>
    <row r="64" spans="1:12">
      <c r="A64" s="6"/>
      <c r="B64" s="14"/>
      <c r="C64" s="14"/>
      <c r="D64" s="14"/>
      <c r="E64" s="14"/>
      <c r="F64" s="14"/>
      <c r="G64" s="7"/>
      <c r="H64" s="14"/>
      <c r="I64" s="14"/>
      <c r="J64" s="14"/>
      <c r="K64" s="14"/>
      <c r="L64" s="15"/>
    </row>
    <row r="65" spans="1:12">
      <c r="A65" s="30" t="s">
        <v>61</v>
      </c>
      <c r="B65" s="17" t="s">
        <v>21</v>
      </c>
      <c r="C65" s="17"/>
      <c r="D65" s="14"/>
      <c r="E65" s="17" t="s">
        <v>11</v>
      </c>
      <c r="F65" s="25">
        <v>41419</v>
      </c>
      <c r="G65" s="31" t="s">
        <v>61</v>
      </c>
      <c r="H65" s="17" t="s">
        <v>49</v>
      </c>
      <c r="I65" s="17"/>
      <c r="J65" s="14"/>
      <c r="K65" s="17" t="s">
        <v>11</v>
      </c>
      <c r="L65" s="24">
        <v>41482</v>
      </c>
    </row>
    <row r="66" spans="1:12">
      <c r="A66" s="18">
        <v>0.66666666666666663</v>
      </c>
      <c r="B66" s="14" t="str">
        <f>F8</f>
        <v>Caçador</v>
      </c>
      <c r="C66" s="4"/>
      <c r="D66" s="7" t="s">
        <v>0</v>
      </c>
      <c r="E66" s="4"/>
      <c r="F66" s="14" t="str">
        <f>F13</f>
        <v>Laeisz</v>
      </c>
      <c r="G66" s="19">
        <v>0.66666666666666663</v>
      </c>
      <c r="H66" s="14" t="str">
        <f>F66</f>
        <v>Laeisz</v>
      </c>
      <c r="I66" s="4"/>
      <c r="J66" s="7" t="s">
        <v>0</v>
      </c>
      <c r="K66" s="4"/>
      <c r="L66" s="15" t="str">
        <f>B66</f>
        <v>Caçador</v>
      </c>
    </row>
    <row r="67" spans="1:12">
      <c r="A67" s="18">
        <v>0.66666666666666663</v>
      </c>
      <c r="B67" s="14" t="str">
        <f>F11</f>
        <v>13 de Maio</v>
      </c>
      <c r="C67" s="5"/>
      <c r="D67" s="7" t="s">
        <v>0</v>
      </c>
      <c r="E67" s="5"/>
      <c r="F67" s="14" t="str">
        <f>F6</f>
        <v>Tifa do Scharlack</v>
      </c>
      <c r="G67" s="19">
        <v>0.66666666666666663</v>
      </c>
      <c r="H67" s="14" t="str">
        <f>F67</f>
        <v>Tifa do Scharlack</v>
      </c>
      <c r="I67" s="5"/>
      <c r="J67" s="7" t="s">
        <v>0</v>
      </c>
      <c r="K67" s="5"/>
      <c r="L67" s="15" t="str">
        <f>B67</f>
        <v>13 de Maio</v>
      </c>
    </row>
    <row r="68" spans="1:12">
      <c r="A68" s="18">
        <v>0.66666666666666663</v>
      </c>
      <c r="B68" s="14" t="str">
        <f>F7</f>
        <v>Volta Grande</v>
      </c>
      <c r="C68" s="4"/>
      <c r="D68" s="7" t="s">
        <v>0</v>
      </c>
      <c r="E68" s="4"/>
      <c r="F68" s="14" t="str">
        <f>F12</f>
        <v>Vildo</v>
      </c>
      <c r="G68" s="19">
        <v>0.66666666666666663</v>
      </c>
      <c r="H68" s="14" t="str">
        <f>F68</f>
        <v>Vildo</v>
      </c>
      <c r="I68" s="5"/>
      <c r="J68" s="7" t="s">
        <v>0</v>
      </c>
      <c r="K68" s="5"/>
      <c r="L68" s="15" t="str">
        <f>B68</f>
        <v>Volta Grande</v>
      </c>
    </row>
    <row r="69" spans="1:12">
      <c r="A69" s="18">
        <v>0.66666666666666663</v>
      </c>
      <c r="B69" s="14" t="str">
        <f>F5</f>
        <v>ADR 7 de Maio</v>
      </c>
      <c r="C69" s="4"/>
      <c r="D69" s="7" t="s">
        <v>0</v>
      </c>
      <c r="E69" s="4"/>
      <c r="F69" s="14" t="str">
        <f>F9</f>
        <v>Morro da Cruz</v>
      </c>
      <c r="G69" s="19">
        <v>0.66666666666666663</v>
      </c>
      <c r="H69" s="14" t="str">
        <f>F69</f>
        <v>Morro da Cruz</v>
      </c>
      <c r="I69" s="5"/>
      <c r="J69" s="7" t="s">
        <v>0</v>
      </c>
      <c r="K69" s="5"/>
      <c r="L69" s="15" t="str">
        <f>B69</f>
        <v>ADR 7 de Maio</v>
      </c>
    </row>
    <row r="70" spans="1:12">
      <c r="A70" s="6"/>
      <c r="B70" s="14" t="s">
        <v>23</v>
      </c>
      <c r="C70" s="14" t="str">
        <f>F10</f>
        <v>Delber Automóveis</v>
      </c>
      <c r="D70" s="14"/>
      <c r="E70" s="14"/>
      <c r="F70" s="14"/>
      <c r="G70" s="7"/>
      <c r="H70" s="14" t="s">
        <v>23</v>
      </c>
      <c r="I70" s="14" t="str">
        <f>C70</f>
        <v>Delber Automóveis</v>
      </c>
      <c r="J70" s="14"/>
      <c r="K70" s="14"/>
      <c r="L70" s="15"/>
    </row>
    <row r="71" spans="1:12">
      <c r="A71" s="6"/>
      <c r="B71" s="14"/>
      <c r="C71" s="14"/>
      <c r="D71" s="14"/>
      <c r="E71" s="14"/>
      <c r="F71" s="14"/>
      <c r="G71" s="7"/>
      <c r="H71" s="14"/>
      <c r="I71" s="14"/>
      <c r="J71" s="14"/>
      <c r="K71" s="14"/>
      <c r="L71" s="15"/>
    </row>
    <row r="72" spans="1:12">
      <c r="A72" s="30" t="s">
        <v>61</v>
      </c>
      <c r="B72" s="17" t="s">
        <v>22</v>
      </c>
      <c r="C72" s="17"/>
      <c r="D72" s="14"/>
      <c r="E72" s="17" t="s">
        <v>11</v>
      </c>
      <c r="F72" s="25">
        <v>41426</v>
      </c>
      <c r="G72" s="31" t="s">
        <v>61</v>
      </c>
      <c r="H72" s="17" t="s">
        <v>50</v>
      </c>
      <c r="I72" s="17"/>
      <c r="J72" s="14"/>
      <c r="K72" s="17" t="s">
        <v>11</v>
      </c>
      <c r="L72" s="24">
        <v>41488</v>
      </c>
    </row>
    <row r="73" spans="1:12">
      <c r="A73" s="18">
        <v>0.66666666666666663</v>
      </c>
      <c r="B73" s="14" t="str">
        <f>F8</f>
        <v>Caçador</v>
      </c>
      <c r="C73" s="4"/>
      <c r="D73" s="7" t="s">
        <v>0</v>
      </c>
      <c r="E73" s="4"/>
      <c r="F73" s="14" t="str">
        <f>F5</f>
        <v>ADR 7 de Maio</v>
      </c>
      <c r="G73" s="19">
        <v>0.79166666666666663</v>
      </c>
      <c r="H73" s="14" t="str">
        <f>F73</f>
        <v>ADR 7 de Maio</v>
      </c>
      <c r="I73" s="4"/>
      <c r="J73" s="7" t="s">
        <v>0</v>
      </c>
      <c r="K73" s="4"/>
      <c r="L73" s="15" t="str">
        <f>B73</f>
        <v>Caçador</v>
      </c>
    </row>
    <row r="74" spans="1:12">
      <c r="A74" s="18">
        <v>0.66666666666666663</v>
      </c>
      <c r="B74" s="14" t="str">
        <f>F6</f>
        <v>Tifa do Scharlack</v>
      </c>
      <c r="C74" s="4"/>
      <c r="D74" s="7" t="s">
        <v>0</v>
      </c>
      <c r="E74" s="4"/>
      <c r="F74" s="14" t="str">
        <f>F9</f>
        <v>Morro da Cruz</v>
      </c>
      <c r="G74" s="19">
        <v>0.79166666666666663</v>
      </c>
      <c r="H74" s="14" t="str">
        <f>F74</f>
        <v>Morro da Cruz</v>
      </c>
      <c r="I74" s="5"/>
      <c r="J74" s="7" t="s">
        <v>0</v>
      </c>
      <c r="K74" s="5"/>
      <c r="L74" s="15" t="str">
        <f>B74</f>
        <v>Tifa do Scharlack</v>
      </c>
    </row>
    <row r="75" spans="1:12">
      <c r="A75" s="18">
        <v>0.66666666666666663</v>
      </c>
      <c r="B75" s="14" t="str">
        <f>F10</f>
        <v>Delber Automóveis</v>
      </c>
      <c r="C75" s="4"/>
      <c r="D75" s="7" t="s">
        <v>0</v>
      </c>
      <c r="E75" s="4"/>
      <c r="F75" s="14" t="str">
        <f>F11</f>
        <v>13 de Maio</v>
      </c>
      <c r="G75" s="19">
        <v>0.79166666666666663</v>
      </c>
      <c r="H75" s="14" t="str">
        <f>F75</f>
        <v>13 de Maio</v>
      </c>
      <c r="I75" s="5"/>
      <c r="J75" s="7" t="s">
        <v>0</v>
      </c>
      <c r="K75" s="5"/>
      <c r="L75" s="15" t="str">
        <f>B75</f>
        <v>Delber Automóveis</v>
      </c>
    </row>
    <row r="76" spans="1:12">
      <c r="A76" s="18">
        <v>0.66666666666666663</v>
      </c>
      <c r="B76" s="14" t="str">
        <f>F13</f>
        <v>Laeisz</v>
      </c>
      <c r="C76" s="4"/>
      <c r="D76" s="7" t="s">
        <v>0</v>
      </c>
      <c r="E76" s="4"/>
      <c r="F76" s="14" t="str">
        <f>F7</f>
        <v>Volta Grande</v>
      </c>
      <c r="G76" s="19">
        <v>0.79166666666666663</v>
      </c>
      <c r="H76" s="14" t="str">
        <f>F76</f>
        <v>Volta Grande</v>
      </c>
      <c r="I76" s="5"/>
      <c r="J76" s="7" t="s">
        <v>0</v>
      </c>
      <c r="K76" s="5"/>
      <c r="L76" s="15" t="str">
        <f>B76</f>
        <v>Laeisz</v>
      </c>
    </row>
    <row r="77" spans="1:12">
      <c r="A77" s="6"/>
      <c r="B77" s="14" t="s">
        <v>23</v>
      </c>
      <c r="C77" s="14" t="str">
        <f>F12</f>
        <v>Vildo</v>
      </c>
      <c r="D77" s="14"/>
      <c r="E77" s="14"/>
      <c r="F77" s="14"/>
      <c r="G77" s="7"/>
      <c r="H77" s="14" t="s">
        <v>23</v>
      </c>
      <c r="I77" s="14" t="str">
        <f>C77</f>
        <v>Vildo</v>
      </c>
      <c r="J77" s="14"/>
      <c r="K77" s="14"/>
      <c r="L77" s="15"/>
    </row>
    <row r="78" spans="1:12">
      <c r="A78" s="6"/>
      <c r="B78" s="14"/>
      <c r="C78" s="14"/>
      <c r="D78" s="14"/>
      <c r="E78" s="14"/>
      <c r="F78" s="14"/>
      <c r="G78" s="7"/>
      <c r="H78" s="14"/>
      <c r="I78" s="14"/>
      <c r="J78" s="14"/>
      <c r="K78" s="14"/>
      <c r="L78" s="15"/>
    </row>
    <row r="79" spans="1:12">
      <c r="A79" s="6"/>
      <c r="B79" s="14"/>
      <c r="C79" s="14"/>
      <c r="D79" s="14"/>
      <c r="E79" s="14"/>
      <c r="F79" s="54" t="s">
        <v>25</v>
      </c>
      <c r="G79" s="54"/>
      <c r="H79" s="54"/>
      <c r="I79" s="14"/>
      <c r="J79" s="14"/>
      <c r="K79" s="14"/>
      <c r="L79" s="15"/>
    </row>
    <row r="80" spans="1:12">
      <c r="A80" s="6"/>
      <c r="B80" s="14"/>
      <c r="C80" s="14"/>
      <c r="D80" s="14"/>
      <c r="E80" s="14"/>
      <c r="F80" s="14"/>
      <c r="G80" s="7"/>
      <c r="H80" s="14"/>
      <c r="I80" s="14"/>
      <c r="J80" s="14"/>
      <c r="K80" s="14"/>
      <c r="L80" s="15"/>
    </row>
    <row r="81" spans="1:12">
      <c r="A81" s="30" t="s">
        <v>61</v>
      </c>
      <c r="B81" s="17" t="s">
        <v>59</v>
      </c>
      <c r="C81" s="17"/>
      <c r="D81" s="14"/>
      <c r="E81" s="17" t="s">
        <v>11</v>
      </c>
      <c r="F81" s="25">
        <v>41496</v>
      </c>
      <c r="G81" s="31" t="s">
        <v>61</v>
      </c>
      <c r="H81" s="17" t="s">
        <v>60</v>
      </c>
      <c r="I81" s="17"/>
      <c r="J81" s="14"/>
      <c r="K81" s="17" t="s">
        <v>11</v>
      </c>
      <c r="L81" s="24">
        <v>41503</v>
      </c>
    </row>
    <row r="82" spans="1:12">
      <c r="A82" s="18">
        <v>0.66666666666666663</v>
      </c>
      <c r="B82" s="14" t="s">
        <v>54</v>
      </c>
      <c r="C82" s="4"/>
      <c r="D82" s="7" t="s">
        <v>0</v>
      </c>
      <c r="E82" s="4"/>
      <c r="F82" s="14" t="s">
        <v>51</v>
      </c>
      <c r="G82" s="19">
        <v>0.66666666666666663</v>
      </c>
      <c r="H82" s="14" t="str">
        <f>F82</f>
        <v>1º Colocado</v>
      </c>
      <c r="I82" s="4"/>
      <c r="J82" s="7" t="s">
        <v>0</v>
      </c>
      <c r="K82" s="4"/>
      <c r="L82" s="15" t="str">
        <f>B82</f>
        <v>4º Colocado</v>
      </c>
    </row>
    <row r="83" spans="1:12">
      <c r="A83" s="18">
        <v>0.66666666666666663</v>
      </c>
      <c r="B83" s="14" t="s">
        <v>53</v>
      </c>
      <c r="C83" s="4"/>
      <c r="D83" s="7" t="s">
        <v>0</v>
      </c>
      <c r="E83" s="4"/>
      <c r="F83" s="14" t="s">
        <v>52</v>
      </c>
      <c r="G83" s="19">
        <v>0.66666666666666663</v>
      </c>
      <c r="H83" s="14" t="str">
        <f>F83</f>
        <v>2º Colocado</v>
      </c>
      <c r="I83" s="4"/>
      <c r="J83" s="7" t="s">
        <v>0</v>
      </c>
      <c r="K83" s="4"/>
      <c r="L83" s="15" t="str">
        <f>B83</f>
        <v>3º Colocado</v>
      </c>
    </row>
    <row r="84" spans="1:12">
      <c r="A84" s="18">
        <v>0.66666666666666663</v>
      </c>
      <c r="B84" s="14" t="s">
        <v>58</v>
      </c>
      <c r="C84" s="4"/>
      <c r="D84" s="7" t="s">
        <v>0</v>
      </c>
      <c r="E84" s="4"/>
      <c r="F84" s="14" t="s">
        <v>55</v>
      </c>
      <c r="G84" s="19">
        <v>0.66666666666666663</v>
      </c>
      <c r="H84" s="14" t="str">
        <f>F84</f>
        <v>5º Colocado</v>
      </c>
      <c r="I84" s="4"/>
      <c r="J84" s="7" t="s">
        <v>0</v>
      </c>
      <c r="K84" s="4"/>
      <c r="L84" s="15" t="str">
        <f>B84</f>
        <v>8º Colocado</v>
      </c>
    </row>
    <row r="85" spans="1:12">
      <c r="A85" s="18">
        <v>0.66666666666666663</v>
      </c>
      <c r="B85" s="14" t="s">
        <v>57</v>
      </c>
      <c r="C85" s="4"/>
      <c r="D85" s="7" t="s">
        <v>0</v>
      </c>
      <c r="E85" s="4"/>
      <c r="F85" s="14" t="s">
        <v>56</v>
      </c>
      <c r="G85" s="19">
        <v>0.66666666666666663</v>
      </c>
      <c r="H85" s="14" t="str">
        <f>F85</f>
        <v>6º Colocado</v>
      </c>
      <c r="I85" s="4"/>
      <c r="J85" s="7" t="s">
        <v>0</v>
      </c>
      <c r="K85" s="4"/>
      <c r="L85" s="15" t="str">
        <f>B85</f>
        <v>7º Colocado</v>
      </c>
    </row>
    <row r="86" spans="1:12">
      <c r="A86" s="8"/>
      <c r="B86" s="3"/>
      <c r="C86" s="3"/>
      <c r="D86" s="3"/>
      <c r="E86" s="3"/>
      <c r="F86" s="3"/>
      <c r="G86" s="4"/>
      <c r="H86" s="3"/>
      <c r="I86" s="3"/>
      <c r="J86" s="3"/>
      <c r="K86" s="3"/>
      <c r="L86" s="16"/>
    </row>
  </sheetData>
  <mergeCells count="13">
    <mergeCell ref="A1:L1"/>
    <mergeCell ref="A2:L2"/>
    <mergeCell ref="F4:H4"/>
    <mergeCell ref="F7:H7"/>
    <mergeCell ref="F79:H79"/>
    <mergeCell ref="F8:H8"/>
    <mergeCell ref="F5:H5"/>
    <mergeCell ref="F6:H6"/>
    <mergeCell ref="F13:H13"/>
    <mergeCell ref="F11:H11"/>
    <mergeCell ref="F12:H12"/>
    <mergeCell ref="F9:H9"/>
    <mergeCell ref="F10:H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3"/>
  <sheetViews>
    <sheetView topLeftCell="A73" workbookViewId="0">
      <selection activeCell="F72" sqref="F72"/>
    </sheetView>
  </sheetViews>
  <sheetFormatPr defaultRowHeight="12.75"/>
  <cols>
    <col min="1" max="1" width="17.140625" customWidth="1"/>
  </cols>
  <sheetData>
    <row r="1" spans="1:7" ht="12.75" customHeight="1">
      <c r="A1" s="63" t="s">
        <v>65</v>
      </c>
      <c r="B1" s="65" t="s">
        <v>66</v>
      </c>
      <c r="C1" s="65" t="s">
        <v>67</v>
      </c>
      <c r="D1" s="65" t="s">
        <v>68</v>
      </c>
      <c r="E1" s="65" t="s">
        <v>69</v>
      </c>
      <c r="F1" s="65" t="s">
        <v>70</v>
      </c>
      <c r="G1" s="61" t="s">
        <v>71</v>
      </c>
    </row>
    <row r="2" spans="1:7">
      <c r="A2" s="64"/>
      <c r="B2" s="66"/>
      <c r="C2" s="66"/>
      <c r="D2" s="66"/>
      <c r="E2" s="66"/>
      <c r="F2" s="66"/>
      <c r="G2" s="62"/>
    </row>
    <row r="3" spans="1:7" ht="12.75" customHeight="1">
      <c r="A3" s="35" t="str">
        <f>'1º Fase'!$F$5</f>
        <v>ADR 7 de Maio</v>
      </c>
      <c r="B3" s="10">
        <f>SUM(C3:D3)</f>
        <v>4</v>
      </c>
      <c r="C3" s="10">
        <v>3</v>
      </c>
      <c r="D3" s="10">
        <v>1</v>
      </c>
      <c r="E3" s="36">
        <v>94</v>
      </c>
      <c r="F3" s="36">
        <v>66</v>
      </c>
      <c r="G3" s="37">
        <f>E3-F3</f>
        <v>28</v>
      </c>
    </row>
    <row r="4" spans="1:7">
      <c r="A4" s="35" t="str">
        <f>'1º Fase'!$F$6</f>
        <v>Tifa do Scharlack</v>
      </c>
      <c r="B4" s="10">
        <f t="shared" ref="B4:B11" si="0">SUM(C4:D4)</f>
        <v>4</v>
      </c>
      <c r="C4" s="10">
        <v>1</v>
      </c>
      <c r="D4" s="10">
        <v>3</v>
      </c>
      <c r="E4" s="36">
        <v>66</v>
      </c>
      <c r="F4" s="36">
        <v>94</v>
      </c>
      <c r="G4" s="37">
        <f t="shared" ref="G4:G11" si="1">E4-F4</f>
        <v>-28</v>
      </c>
    </row>
    <row r="5" spans="1:7">
      <c r="A5" s="35" t="str">
        <f>'1º Fase'!$F$7</f>
        <v>Volta Grande</v>
      </c>
      <c r="B5" s="10">
        <f t="shared" si="0"/>
        <v>4</v>
      </c>
      <c r="C5" s="10">
        <v>2</v>
      </c>
      <c r="D5" s="10">
        <v>2</v>
      </c>
      <c r="E5" s="36">
        <v>74</v>
      </c>
      <c r="F5" s="36">
        <v>80</v>
      </c>
      <c r="G5" s="37">
        <f t="shared" si="1"/>
        <v>-6</v>
      </c>
    </row>
    <row r="6" spans="1:7">
      <c r="A6" s="35" t="str">
        <f>'1º Fase'!$F$8</f>
        <v>Caçador</v>
      </c>
      <c r="B6" s="10">
        <f t="shared" si="0"/>
        <v>4</v>
      </c>
      <c r="C6" s="10">
        <v>2</v>
      </c>
      <c r="D6" s="10">
        <v>2</v>
      </c>
      <c r="E6" s="36">
        <v>80</v>
      </c>
      <c r="F6" s="36">
        <v>74</v>
      </c>
      <c r="G6" s="37">
        <f t="shared" si="1"/>
        <v>6</v>
      </c>
    </row>
    <row r="7" spans="1:7">
      <c r="A7" s="35" t="str">
        <f>'1º Fase'!$F$9</f>
        <v>Morro da Cruz</v>
      </c>
      <c r="B7" s="10">
        <f t="shared" si="0"/>
        <v>4</v>
      </c>
      <c r="C7" s="10">
        <v>2</v>
      </c>
      <c r="D7" s="10">
        <v>2</v>
      </c>
      <c r="E7" s="36">
        <v>60</v>
      </c>
      <c r="F7" s="36">
        <v>84</v>
      </c>
      <c r="G7" s="37">
        <f t="shared" si="1"/>
        <v>-24</v>
      </c>
    </row>
    <row r="8" spans="1:7">
      <c r="A8" s="35" t="str">
        <f>'1º Fase'!$F$10</f>
        <v>Delber Automóveis</v>
      </c>
      <c r="B8" s="10">
        <f t="shared" si="0"/>
        <v>4</v>
      </c>
      <c r="C8" s="10">
        <v>2</v>
      </c>
      <c r="D8" s="10">
        <v>2</v>
      </c>
      <c r="E8" s="36">
        <v>84</v>
      </c>
      <c r="F8" s="36">
        <v>60</v>
      </c>
      <c r="G8" s="37">
        <f t="shared" si="1"/>
        <v>24</v>
      </c>
    </row>
    <row r="9" spans="1:7">
      <c r="A9" s="35" t="str">
        <f>'1º Fase'!$F$11</f>
        <v>13 de Maio</v>
      </c>
      <c r="B9" s="10">
        <f t="shared" si="0"/>
        <v>4</v>
      </c>
      <c r="C9" s="10">
        <v>3</v>
      </c>
      <c r="D9" s="10">
        <v>1</v>
      </c>
      <c r="E9" s="36">
        <v>86</v>
      </c>
      <c r="F9" s="36">
        <v>84</v>
      </c>
      <c r="G9" s="37">
        <f t="shared" si="1"/>
        <v>2</v>
      </c>
    </row>
    <row r="10" spans="1:7">
      <c r="A10" s="35" t="str">
        <f>'1º Fase'!$F$12</f>
        <v>Vildo</v>
      </c>
      <c r="B10" s="10">
        <f t="shared" si="0"/>
        <v>4</v>
      </c>
      <c r="C10" s="10">
        <v>1</v>
      </c>
      <c r="D10" s="10">
        <v>3</v>
      </c>
      <c r="E10" s="36">
        <v>84</v>
      </c>
      <c r="F10" s="36">
        <v>86</v>
      </c>
      <c r="G10" s="37">
        <f t="shared" si="1"/>
        <v>-2</v>
      </c>
    </row>
    <row r="11" spans="1:7" ht="13.5" thickBot="1">
      <c r="A11" s="40" t="str">
        <f>'1º Fase'!$F$13</f>
        <v>Laeisz</v>
      </c>
      <c r="B11" s="38">
        <f t="shared" si="0"/>
        <v>0</v>
      </c>
      <c r="C11" s="38"/>
      <c r="D11" s="38"/>
      <c r="E11" s="41"/>
      <c r="F11" s="41"/>
      <c r="G11" s="39">
        <f t="shared" si="1"/>
        <v>0</v>
      </c>
    </row>
    <row r="12" spans="1:7" ht="13.5" thickBot="1"/>
    <row r="13" spans="1:7" ht="12.75" customHeight="1">
      <c r="A13" s="63" t="s">
        <v>72</v>
      </c>
      <c r="B13" s="65" t="s">
        <v>66</v>
      </c>
      <c r="C13" s="65" t="s">
        <v>67</v>
      </c>
      <c r="D13" s="65" t="s">
        <v>68</v>
      </c>
      <c r="E13" s="65" t="s">
        <v>69</v>
      </c>
      <c r="F13" s="65" t="s">
        <v>70</v>
      </c>
      <c r="G13" s="61" t="s">
        <v>71</v>
      </c>
    </row>
    <row r="14" spans="1:7">
      <c r="A14" s="64"/>
      <c r="B14" s="66"/>
      <c r="C14" s="66"/>
      <c r="D14" s="66"/>
      <c r="E14" s="66"/>
      <c r="F14" s="66"/>
      <c r="G14" s="62"/>
    </row>
    <row r="15" spans="1:7">
      <c r="A15" s="35" t="str">
        <f>'1º Fase'!$F$5</f>
        <v>ADR 7 de Maio</v>
      </c>
      <c r="B15" s="10">
        <f t="shared" ref="B15:B23" si="2">SUM(C15:D15)</f>
        <v>4</v>
      </c>
      <c r="C15" s="10">
        <v>2</v>
      </c>
      <c r="D15" s="10">
        <v>2</v>
      </c>
      <c r="E15" s="36">
        <v>76</v>
      </c>
      <c r="F15" s="36">
        <v>74</v>
      </c>
      <c r="G15" s="37">
        <f t="shared" ref="G15:G23" si="3">E15-F15</f>
        <v>2</v>
      </c>
    </row>
    <row r="16" spans="1:7">
      <c r="A16" s="35" t="str">
        <f>'1º Fase'!$F$6</f>
        <v>Tifa do Scharlack</v>
      </c>
      <c r="B16" s="10">
        <f t="shared" si="2"/>
        <v>4</v>
      </c>
      <c r="C16" s="10">
        <v>3</v>
      </c>
      <c r="D16" s="10">
        <v>1</v>
      </c>
      <c r="E16" s="36">
        <v>94</v>
      </c>
      <c r="F16" s="36">
        <v>76</v>
      </c>
      <c r="G16" s="37">
        <f t="shared" si="3"/>
        <v>18</v>
      </c>
    </row>
    <row r="17" spans="1:7">
      <c r="A17" s="35" t="str">
        <f>'1º Fase'!$F$7</f>
        <v>Volta Grande</v>
      </c>
      <c r="B17" s="10">
        <f t="shared" si="2"/>
        <v>0</v>
      </c>
      <c r="C17" s="10"/>
      <c r="D17" s="10"/>
      <c r="E17" s="36"/>
      <c r="F17" s="36"/>
      <c r="G17" s="37">
        <f t="shared" si="3"/>
        <v>0</v>
      </c>
    </row>
    <row r="18" spans="1:7">
      <c r="A18" s="35" t="str">
        <f>'1º Fase'!$F$8</f>
        <v>Caçador</v>
      </c>
      <c r="B18" s="10">
        <f t="shared" si="2"/>
        <v>4</v>
      </c>
      <c r="C18" s="10">
        <v>2</v>
      </c>
      <c r="D18" s="10">
        <v>2</v>
      </c>
      <c r="E18" s="36">
        <v>76</v>
      </c>
      <c r="F18" s="36">
        <v>76</v>
      </c>
      <c r="G18" s="37">
        <f t="shared" si="3"/>
        <v>0</v>
      </c>
    </row>
    <row r="19" spans="1:7">
      <c r="A19" s="35" t="str">
        <f>'1º Fase'!$F$9</f>
        <v>Morro da Cruz</v>
      </c>
      <c r="B19" s="10">
        <f t="shared" si="2"/>
        <v>4</v>
      </c>
      <c r="C19" s="10">
        <v>1</v>
      </c>
      <c r="D19" s="10">
        <v>3</v>
      </c>
      <c r="E19" s="36">
        <v>74</v>
      </c>
      <c r="F19" s="36">
        <v>72</v>
      </c>
      <c r="G19" s="37">
        <f t="shared" si="3"/>
        <v>2</v>
      </c>
    </row>
    <row r="20" spans="1:7">
      <c r="A20" s="35" t="str">
        <f>'1º Fase'!$F$10</f>
        <v>Delber Automóveis</v>
      </c>
      <c r="B20" s="10">
        <f t="shared" si="2"/>
        <v>4</v>
      </c>
      <c r="C20" s="10">
        <v>2</v>
      </c>
      <c r="D20" s="10">
        <v>2</v>
      </c>
      <c r="E20" s="36">
        <v>74</v>
      </c>
      <c r="F20" s="36">
        <v>76</v>
      </c>
      <c r="G20" s="37">
        <f t="shared" si="3"/>
        <v>-2</v>
      </c>
    </row>
    <row r="21" spans="1:7">
      <c r="A21" s="35" t="str">
        <f>'1º Fase'!$F$11</f>
        <v>13 de Maio</v>
      </c>
      <c r="B21" s="10">
        <f t="shared" si="2"/>
        <v>4</v>
      </c>
      <c r="C21" s="10">
        <v>2</v>
      </c>
      <c r="D21" s="10">
        <v>2</v>
      </c>
      <c r="E21" s="36">
        <v>76</v>
      </c>
      <c r="F21" s="36">
        <v>76</v>
      </c>
      <c r="G21" s="37">
        <f t="shared" si="3"/>
        <v>0</v>
      </c>
    </row>
    <row r="22" spans="1:7">
      <c r="A22" s="35" t="str">
        <f>'1º Fase'!$F$12</f>
        <v>Vildo</v>
      </c>
      <c r="B22" s="10">
        <f t="shared" si="2"/>
        <v>4</v>
      </c>
      <c r="C22" s="10">
        <v>1</v>
      </c>
      <c r="D22" s="10">
        <v>3</v>
      </c>
      <c r="E22" s="36">
        <v>76</v>
      </c>
      <c r="F22" s="36">
        <v>94</v>
      </c>
      <c r="G22" s="37">
        <f t="shared" si="3"/>
        <v>-18</v>
      </c>
    </row>
    <row r="23" spans="1:7" ht="13.5" thickBot="1">
      <c r="A23" s="40" t="str">
        <f>'1º Fase'!$F$13</f>
        <v>Laeisz</v>
      </c>
      <c r="B23" s="38">
        <f t="shared" si="2"/>
        <v>4</v>
      </c>
      <c r="C23" s="38">
        <v>3</v>
      </c>
      <c r="D23" s="38">
        <v>1</v>
      </c>
      <c r="E23" s="41">
        <v>72</v>
      </c>
      <c r="F23" s="41">
        <v>74</v>
      </c>
      <c r="G23" s="39">
        <f t="shared" si="3"/>
        <v>-2</v>
      </c>
    </row>
    <row r="24" spans="1:7" ht="13.5" thickBot="1"/>
    <row r="25" spans="1:7">
      <c r="A25" s="63" t="s">
        <v>73</v>
      </c>
      <c r="B25" s="65" t="s">
        <v>66</v>
      </c>
      <c r="C25" s="65" t="s">
        <v>67</v>
      </c>
      <c r="D25" s="65" t="s">
        <v>68</v>
      </c>
      <c r="E25" s="65" t="s">
        <v>69</v>
      </c>
      <c r="F25" s="65" t="s">
        <v>70</v>
      </c>
      <c r="G25" s="61" t="s">
        <v>71</v>
      </c>
    </row>
    <row r="26" spans="1:7">
      <c r="A26" s="64"/>
      <c r="B26" s="66"/>
      <c r="C26" s="66"/>
      <c r="D26" s="66"/>
      <c r="E26" s="66"/>
      <c r="F26" s="66"/>
      <c r="G26" s="62"/>
    </row>
    <row r="27" spans="1:7">
      <c r="A27" s="35" t="str">
        <f>'1º Fase'!$F$5</f>
        <v>ADR 7 de Maio</v>
      </c>
      <c r="B27" s="10">
        <f t="shared" ref="B27:B35" si="4">SUM(C27:D27)</f>
        <v>4</v>
      </c>
      <c r="C27" s="10">
        <v>3</v>
      </c>
      <c r="D27" s="10">
        <v>1</v>
      </c>
      <c r="E27" s="36">
        <v>80</v>
      </c>
      <c r="F27" s="36">
        <v>56</v>
      </c>
      <c r="G27" s="37">
        <f t="shared" ref="G27:G35" si="5">E27-F27</f>
        <v>24</v>
      </c>
    </row>
    <row r="28" spans="1:7">
      <c r="A28" s="35" t="str">
        <f>'1º Fase'!$F$6</f>
        <v>Tifa do Scharlack</v>
      </c>
      <c r="B28" s="10">
        <f t="shared" si="4"/>
        <v>4</v>
      </c>
      <c r="C28" s="10">
        <v>1</v>
      </c>
      <c r="D28" s="10">
        <v>3</v>
      </c>
      <c r="E28" s="36">
        <v>60</v>
      </c>
      <c r="F28" s="36">
        <v>82</v>
      </c>
      <c r="G28" s="37">
        <f t="shared" si="5"/>
        <v>-22</v>
      </c>
    </row>
    <row r="29" spans="1:7">
      <c r="A29" s="35" t="str">
        <f>'1º Fase'!$F$7</f>
        <v>Volta Grande</v>
      </c>
      <c r="B29" s="10">
        <f t="shared" si="4"/>
        <v>4</v>
      </c>
      <c r="C29" s="10">
        <v>1</v>
      </c>
      <c r="D29" s="10">
        <v>3</v>
      </c>
      <c r="E29" s="36">
        <v>56</v>
      </c>
      <c r="F29" s="36">
        <v>80</v>
      </c>
      <c r="G29" s="37">
        <f t="shared" si="5"/>
        <v>-24</v>
      </c>
    </row>
    <row r="30" spans="1:7">
      <c r="A30" s="35" t="str">
        <f>'1º Fase'!$F$8</f>
        <v>Caçador</v>
      </c>
      <c r="B30" s="10">
        <f t="shared" si="4"/>
        <v>0</v>
      </c>
      <c r="C30" s="10"/>
      <c r="D30" s="10"/>
      <c r="E30" s="36"/>
      <c r="F30" s="36"/>
      <c r="G30" s="37">
        <f t="shared" si="5"/>
        <v>0</v>
      </c>
    </row>
    <row r="31" spans="1:7">
      <c r="A31" s="35" t="str">
        <f>'1º Fase'!$F$9</f>
        <v>Morro da Cruz</v>
      </c>
      <c r="B31" s="10">
        <f t="shared" si="4"/>
        <v>4</v>
      </c>
      <c r="C31" s="10">
        <v>3</v>
      </c>
      <c r="D31" s="10">
        <v>1</v>
      </c>
      <c r="E31" s="36">
        <v>86</v>
      </c>
      <c r="F31" s="36">
        <v>66</v>
      </c>
      <c r="G31" s="37">
        <f t="shared" si="5"/>
        <v>20</v>
      </c>
    </row>
    <row r="32" spans="1:7">
      <c r="A32" s="35" t="str">
        <f>'1º Fase'!$F$10</f>
        <v>Delber Automóveis</v>
      </c>
      <c r="B32" s="10">
        <f t="shared" si="4"/>
        <v>4</v>
      </c>
      <c r="C32" s="10">
        <v>3</v>
      </c>
      <c r="D32" s="10">
        <v>1</v>
      </c>
      <c r="E32" s="36">
        <v>82</v>
      </c>
      <c r="F32" s="36">
        <v>60</v>
      </c>
      <c r="G32" s="37">
        <f t="shared" si="5"/>
        <v>22</v>
      </c>
    </row>
    <row r="33" spans="1:7">
      <c r="A33" s="35" t="str">
        <f>'1º Fase'!$F$11</f>
        <v>13 de Maio</v>
      </c>
      <c r="B33" s="10">
        <f t="shared" si="4"/>
        <v>4</v>
      </c>
      <c r="C33" s="10">
        <v>4</v>
      </c>
      <c r="D33" s="10">
        <v>0</v>
      </c>
      <c r="E33" s="36">
        <v>96</v>
      </c>
      <c r="F33" s="36">
        <v>46</v>
      </c>
      <c r="G33" s="37">
        <f t="shared" si="5"/>
        <v>50</v>
      </c>
    </row>
    <row r="34" spans="1:7">
      <c r="A34" s="35" t="str">
        <f>'1º Fase'!$F$12</f>
        <v>Vildo</v>
      </c>
      <c r="B34" s="10">
        <f t="shared" si="4"/>
        <v>4</v>
      </c>
      <c r="C34" s="10">
        <v>1</v>
      </c>
      <c r="D34" s="10">
        <v>3</v>
      </c>
      <c r="E34" s="36">
        <v>66</v>
      </c>
      <c r="F34" s="36">
        <v>86</v>
      </c>
      <c r="G34" s="37">
        <f t="shared" si="5"/>
        <v>-20</v>
      </c>
    </row>
    <row r="35" spans="1:7" ht="13.5" thickBot="1">
      <c r="A35" s="40" t="str">
        <f>'1º Fase'!$F$13</f>
        <v>Laeisz</v>
      </c>
      <c r="B35" s="38">
        <f t="shared" si="4"/>
        <v>4</v>
      </c>
      <c r="C35" s="38">
        <v>0</v>
      </c>
      <c r="D35" s="38">
        <v>4</v>
      </c>
      <c r="E35" s="41">
        <v>46</v>
      </c>
      <c r="F35" s="41">
        <v>96</v>
      </c>
      <c r="G35" s="39">
        <f t="shared" si="5"/>
        <v>-50</v>
      </c>
    </row>
    <row r="36" spans="1:7" ht="13.5" thickBot="1"/>
    <row r="37" spans="1:7" ht="12.75" customHeight="1">
      <c r="A37" s="63" t="s">
        <v>74</v>
      </c>
      <c r="B37" s="65" t="s">
        <v>66</v>
      </c>
      <c r="C37" s="65" t="s">
        <v>67</v>
      </c>
      <c r="D37" s="65" t="s">
        <v>68</v>
      </c>
      <c r="E37" s="65" t="s">
        <v>69</v>
      </c>
      <c r="F37" s="65" t="s">
        <v>70</v>
      </c>
      <c r="G37" s="61" t="s">
        <v>71</v>
      </c>
    </row>
    <row r="38" spans="1:7">
      <c r="A38" s="64"/>
      <c r="B38" s="66"/>
      <c r="C38" s="66"/>
      <c r="D38" s="66"/>
      <c r="E38" s="66"/>
      <c r="F38" s="66"/>
      <c r="G38" s="62"/>
    </row>
    <row r="39" spans="1:7">
      <c r="A39" s="35" t="str">
        <f>'1º Fase'!$F$5</f>
        <v>ADR 7 de Maio</v>
      </c>
      <c r="B39" s="10">
        <f t="shared" ref="B39:B47" si="6">SUM(C39:D39)</f>
        <v>0</v>
      </c>
      <c r="C39" s="10"/>
      <c r="D39" s="10"/>
      <c r="E39" s="36"/>
      <c r="F39" s="36"/>
      <c r="G39" s="37">
        <f t="shared" ref="G39:G47" si="7">E39-F39</f>
        <v>0</v>
      </c>
    </row>
    <row r="40" spans="1:7">
      <c r="A40" s="35" t="str">
        <f>'1º Fase'!$F$6</f>
        <v>Tifa do Scharlack</v>
      </c>
      <c r="B40" s="10">
        <f t="shared" si="6"/>
        <v>4</v>
      </c>
      <c r="C40" s="10">
        <v>4</v>
      </c>
      <c r="D40" s="10">
        <v>0</v>
      </c>
      <c r="E40" s="36">
        <v>96</v>
      </c>
      <c r="F40" s="36">
        <v>44</v>
      </c>
      <c r="G40" s="37">
        <f t="shared" si="7"/>
        <v>52</v>
      </c>
    </row>
    <row r="41" spans="1:7">
      <c r="A41" s="35" t="str">
        <f>'1º Fase'!$F$7</f>
        <v>Volta Grande</v>
      </c>
      <c r="B41" s="10">
        <f t="shared" si="6"/>
        <v>4</v>
      </c>
      <c r="C41" s="10">
        <v>2</v>
      </c>
      <c r="D41" s="10">
        <v>2</v>
      </c>
      <c r="E41" s="36">
        <v>56</v>
      </c>
      <c r="F41" s="36">
        <v>78</v>
      </c>
      <c r="G41" s="37">
        <f t="shared" si="7"/>
        <v>-22</v>
      </c>
    </row>
    <row r="42" spans="1:7">
      <c r="A42" s="35" t="str">
        <f>'1º Fase'!$F$8</f>
        <v>Caçador</v>
      </c>
      <c r="B42" s="10">
        <f t="shared" si="6"/>
        <v>4</v>
      </c>
      <c r="C42" s="10">
        <v>1</v>
      </c>
      <c r="D42" s="10">
        <v>3</v>
      </c>
      <c r="E42" s="36">
        <v>54</v>
      </c>
      <c r="F42" s="36">
        <v>80</v>
      </c>
      <c r="G42" s="37">
        <f t="shared" si="7"/>
        <v>-26</v>
      </c>
    </row>
    <row r="43" spans="1:7">
      <c r="A43" s="35" t="str">
        <f>'1º Fase'!$F$9</f>
        <v>Morro da Cruz</v>
      </c>
      <c r="B43" s="10">
        <f t="shared" si="6"/>
        <v>4</v>
      </c>
      <c r="C43" s="10">
        <v>3</v>
      </c>
      <c r="D43" s="10">
        <v>1</v>
      </c>
      <c r="E43" s="36">
        <v>80</v>
      </c>
      <c r="F43" s="36">
        <v>54</v>
      </c>
      <c r="G43" s="37">
        <f t="shared" si="7"/>
        <v>26</v>
      </c>
    </row>
    <row r="44" spans="1:7">
      <c r="A44" s="35" t="str">
        <f>'1º Fase'!$F$10</f>
        <v>Delber Automóveis</v>
      </c>
      <c r="B44" s="10">
        <f t="shared" si="6"/>
        <v>4</v>
      </c>
      <c r="C44" s="10">
        <v>1</v>
      </c>
      <c r="D44" s="10">
        <v>3</v>
      </c>
      <c r="E44" s="36">
        <v>54</v>
      </c>
      <c r="F44" s="36">
        <v>88</v>
      </c>
      <c r="G44" s="37">
        <f t="shared" si="7"/>
        <v>-34</v>
      </c>
    </row>
    <row r="45" spans="1:7">
      <c r="A45" s="35" t="str">
        <f>'1º Fase'!$F$11</f>
        <v>13 de Maio</v>
      </c>
      <c r="B45" s="10">
        <f t="shared" si="6"/>
        <v>4</v>
      </c>
      <c r="C45" s="10">
        <v>2</v>
      </c>
      <c r="D45" s="10">
        <v>2</v>
      </c>
      <c r="E45" s="36">
        <v>78</v>
      </c>
      <c r="F45" s="36">
        <v>56</v>
      </c>
      <c r="G45" s="37">
        <f t="shared" si="7"/>
        <v>22</v>
      </c>
    </row>
    <row r="46" spans="1:7">
      <c r="A46" s="35" t="str">
        <f>'1º Fase'!$F$12</f>
        <v>Vildo</v>
      </c>
      <c r="B46" s="10">
        <f t="shared" si="6"/>
        <v>4</v>
      </c>
      <c r="C46" s="10">
        <v>3</v>
      </c>
      <c r="D46" s="10">
        <v>1</v>
      </c>
      <c r="E46" s="36">
        <v>88</v>
      </c>
      <c r="F46" s="36">
        <v>54</v>
      </c>
      <c r="G46" s="37">
        <f t="shared" si="7"/>
        <v>34</v>
      </c>
    </row>
    <row r="47" spans="1:7" ht="13.5" thickBot="1">
      <c r="A47" s="40" t="str">
        <f>'1º Fase'!$F$13</f>
        <v>Laeisz</v>
      </c>
      <c r="B47" s="38">
        <f t="shared" si="6"/>
        <v>4</v>
      </c>
      <c r="C47" s="38">
        <v>0</v>
      </c>
      <c r="D47" s="38">
        <v>4</v>
      </c>
      <c r="E47" s="41">
        <v>44</v>
      </c>
      <c r="F47" s="41">
        <v>96</v>
      </c>
      <c r="G47" s="39">
        <f t="shared" si="7"/>
        <v>-52</v>
      </c>
    </row>
    <row r="48" spans="1:7" ht="13.5" thickBot="1"/>
    <row r="49" spans="1:7" ht="12.75" customHeight="1">
      <c r="A49" s="63" t="s">
        <v>75</v>
      </c>
      <c r="B49" s="65" t="s">
        <v>66</v>
      </c>
      <c r="C49" s="65" t="s">
        <v>67</v>
      </c>
      <c r="D49" s="65" t="s">
        <v>68</v>
      </c>
      <c r="E49" s="65" t="s">
        <v>69</v>
      </c>
      <c r="F49" s="65" t="s">
        <v>70</v>
      </c>
      <c r="G49" s="61" t="s">
        <v>71</v>
      </c>
    </row>
    <row r="50" spans="1:7">
      <c r="A50" s="64"/>
      <c r="B50" s="66"/>
      <c r="C50" s="66"/>
      <c r="D50" s="66"/>
      <c r="E50" s="66"/>
      <c r="F50" s="66"/>
      <c r="G50" s="62"/>
    </row>
    <row r="51" spans="1:7">
      <c r="A51" s="35" t="str">
        <f>'1º Fase'!$F$5</f>
        <v>ADR 7 de Maio</v>
      </c>
      <c r="B51" s="10">
        <f t="shared" ref="B51:B59" si="8">SUM(C51:D51)</f>
        <v>4</v>
      </c>
      <c r="C51" s="10">
        <v>2</v>
      </c>
      <c r="D51" s="10">
        <v>2</v>
      </c>
      <c r="E51" s="36">
        <v>80</v>
      </c>
      <c r="F51" s="36">
        <v>82</v>
      </c>
      <c r="G51" s="37">
        <f t="shared" ref="G51:G59" si="9">E51-F51</f>
        <v>-2</v>
      </c>
    </row>
    <row r="52" spans="1:7">
      <c r="A52" s="35" t="str">
        <f>'1º Fase'!$F$6</f>
        <v>Tifa do Scharlack</v>
      </c>
      <c r="B52" s="10">
        <f t="shared" si="8"/>
        <v>4</v>
      </c>
      <c r="C52" s="10">
        <v>2</v>
      </c>
      <c r="D52" s="10">
        <v>2</v>
      </c>
      <c r="E52" s="36">
        <v>80</v>
      </c>
      <c r="F52" s="36">
        <v>52</v>
      </c>
      <c r="G52" s="37">
        <f t="shared" si="9"/>
        <v>28</v>
      </c>
    </row>
    <row r="53" spans="1:7">
      <c r="A53" s="35" t="str">
        <f>'1º Fase'!$F$7</f>
        <v>Volta Grande</v>
      </c>
      <c r="B53" s="10">
        <f t="shared" si="8"/>
        <v>4</v>
      </c>
      <c r="C53" s="10">
        <v>2</v>
      </c>
      <c r="D53" s="10">
        <v>2</v>
      </c>
      <c r="E53" s="36">
        <v>66</v>
      </c>
      <c r="F53" s="36">
        <v>90</v>
      </c>
      <c r="G53" s="37">
        <f t="shared" si="9"/>
        <v>-24</v>
      </c>
    </row>
    <row r="54" spans="1:7">
      <c r="A54" s="35" t="str">
        <f>'1º Fase'!$F$8</f>
        <v>Caçador</v>
      </c>
      <c r="B54" s="10">
        <f t="shared" si="8"/>
        <v>4</v>
      </c>
      <c r="C54" s="10">
        <v>2</v>
      </c>
      <c r="D54" s="10">
        <v>2</v>
      </c>
      <c r="E54" s="36">
        <v>52</v>
      </c>
      <c r="F54" s="36">
        <v>80</v>
      </c>
      <c r="G54" s="37">
        <f t="shared" si="9"/>
        <v>-28</v>
      </c>
    </row>
    <row r="55" spans="1:7">
      <c r="A55" s="35" t="str">
        <f>'1º Fase'!$F$9</f>
        <v>Morro da Cruz</v>
      </c>
      <c r="B55" s="10">
        <f t="shared" si="8"/>
        <v>4</v>
      </c>
      <c r="C55" s="10">
        <v>2</v>
      </c>
      <c r="D55" s="10">
        <v>2</v>
      </c>
      <c r="E55" s="36">
        <v>90</v>
      </c>
      <c r="F55" s="36">
        <v>66</v>
      </c>
      <c r="G55" s="37">
        <f t="shared" si="9"/>
        <v>24</v>
      </c>
    </row>
    <row r="56" spans="1:7">
      <c r="A56" s="35" t="str">
        <f>'1º Fase'!$F$10</f>
        <v>Delber Automóveis</v>
      </c>
      <c r="B56" s="10">
        <f t="shared" si="8"/>
        <v>4</v>
      </c>
      <c r="C56" s="10">
        <v>3</v>
      </c>
      <c r="D56" s="10">
        <v>1</v>
      </c>
      <c r="E56" s="36">
        <v>86</v>
      </c>
      <c r="F56" s="36">
        <v>68</v>
      </c>
      <c r="G56" s="37">
        <f t="shared" si="9"/>
        <v>18</v>
      </c>
    </row>
    <row r="57" spans="1:7">
      <c r="A57" s="35" t="str">
        <f>'1º Fase'!$F$11</f>
        <v>13 de Maio</v>
      </c>
      <c r="B57" s="10">
        <f t="shared" si="8"/>
        <v>0</v>
      </c>
      <c r="C57" s="10"/>
      <c r="D57" s="10"/>
      <c r="E57" s="36"/>
      <c r="F57" s="36"/>
      <c r="G57" s="37">
        <f t="shared" si="9"/>
        <v>0</v>
      </c>
    </row>
    <row r="58" spans="1:7">
      <c r="A58" s="35" t="str">
        <f>'1º Fase'!$F$12</f>
        <v>Vildo</v>
      </c>
      <c r="B58" s="10">
        <f t="shared" si="8"/>
        <v>4</v>
      </c>
      <c r="C58" s="10">
        <v>2</v>
      </c>
      <c r="D58" s="10">
        <v>2</v>
      </c>
      <c r="E58" s="36">
        <v>82</v>
      </c>
      <c r="F58" s="36">
        <v>80</v>
      </c>
      <c r="G58" s="37">
        <f t="shared" si="9"/>
        <v>2</v>
      </c>
    </row>
    <row r="59" spans="1:7" ht="13.5" thickBot="1">
      <c r="A59" s="40" t="str">
        <f>'1º Fase'!$F$13</f>
        <v>Laeisz</v>
      </c>
      <c r="B59" s="38">
        <f t="shared" si="8"/>
        <v>4</v>
      </c>
      <c r="C59" s="38">
        <v>1</v>
      </c>
      <c r="D59" s="38">
        <v>3</v>
      </c>
      <c r="E59" s="41">
        <v>68</v>
      </c>
      <c r="F59" s="41">
        <v>86</v>
      </c>
      <c r="G59" s="39">
        <f t="shared" si="9"/>
        <v>-18</v>
      </c>
    </row>
    <row r="60" spans="1:7" ht="13.5" thickBot="1"/>
    <row r="61" spans="1:7" ht="12.75" customHeight="1">
      <c r="A61" s="63" t="s">
        <v>76</v>
      </c>
      <c r="B61" s="65" t="s">
        <v>66</v>
      </c>
      <c r="C61" s="65" t="s">
        <v>67</v>
      </c>
      <c r="D61" s="65" t="s">
        <v>68</v>
      </c>
      <c r="E61" s="65" t="s">
        <v>69</v>
      </c>
      <c r="F61" s="65" t="s">
        <v>70</v>
      </c>
      <c r="G61" s="61" t="s">
        <v>71</v>
      </c>
    </row>
    <row r="62" spans="1:7">
      <c r="A62" s="64"/>
      <c r="B62" s="66"/>
      <c r="C62" s="66"/>
      <c r="D62" s="66"/>
      <c r="E62" s="66"/>
      <c r="F62" s="66"/>
      <c r="G62" s="62"/>
    </row>
    <row r="63" spans="1:7">
      <c r="A63" s="35" t="str">
        <f>'1º Fase'!$F$5</f>
        <v>ADR 7 de Maio</v>
      </c>
      <c r="B63" s="10">
        <f t="shared" ref="B63:B71" si="10">SUM(C63:D63)</f>
        <v>4</v>
      </c>
      <c r="C63" s="10">
        <v>1</v>
      </c>
      <c r="D63" s="10">
        <v>3</v>
      </c>
      <c r="E63" s="36">
        <v>50</v>
      </c>
      <c r="F63" s="36">
        <v>84</v>
      </c>
      <c r="G63" s="37">
        <f t="shared" ref="G63:G71" si="11">E63-F63</f>
        <v>-34</v>
      </c>
    </row>
    <row r="64" spans="1:7">
      <c r="A64" s="35" t="str">
        <f>'1º Fase'!$F$6</f>
        <v>Tifa do Scharlack</v>
      </c>
      <c r="B64" s="10">
        <f t="shared" si="10"/>
        <v>4</v>
      </c>
      <c r="C64" s="10">
        <v>1</v>
      </c>
      <c r="D64" s="10">
        <v>3</v>
      </c>
      <c r="E64" s="36">
        <v>48</v>
      </c>
      <c r="F64" s="36">
        <v>88</v>
      </c>
      <c r="G64" s="37">
        <f t="shared" si="11"/>
        <v>-40</v>
      </c>
    </row>
    <row r="65" spans="1:7">
      <c r="A65" s="35" t="str">
        <f>'1º Fase'!$F$7</f>
        <v>Volta Grande</v>
      </c>
      <c r="B65" s="10">
        <f t="shared" si="10"/>
        <v>4</v>
      </c>
      <c r="C65" s="10">
        <v>3</v>
      </c>
      <c r="D65" s="10">
        <v>1</v>
      </c>
      <c r="E65" s="36">
        <v>88</v>
      </c>
      <c r="F65" s="36">
        <v>48</v>
      </c>
      <c r="G65" s="37">
        <f t="shared" si="11"/>
        <v>40</v>
      </c>
    </row>
    <row r="66" spans="1:7">
      <c r="A66" s="35" t="str">
        <f>'1º Fase'!$F$8</f>
        <v>Caçador</v>
      </c>
      <c r="B66" s="10">
        <f t="shared" si="10"/>
        <v>4</v>
      </c>
      <c r="C66" s="10">
        <v>1</v>
      </c>
      <c r="D66" s="10">
        <v>3</v>
      </c>
      <c r="E66" s="36">
        <v>74</v>
      </c>
      <c r="F66" s="36">
        <v>90</v>
      </c>
      <c r="G66" s="37">
        <f t="shared" si="11"/>
        <v>-16</v>
      </c>
    </row>
    <row r="67" spans="1:7">
      <c r="A67" s="35" t="str">
        <f>'1º Fase'!$F$9</f>
        <v>Morro da Cruz</v>
      </c>
      <c r="B67" s="10">
        <f t="shared" si="10"/>
        <v>0</v>
      </c>
      <c r="C67" s="10"/>
      <c r="D67" s="10"/>
      <c r="E67" s="36"/>
      <c r="F67" s="36"/>
      <c r="G67" s="37">
        <f t="shared" si="11"/>
        <v>0</v>
      </c>
    </row>
    <row r="68" spans="1:7">
      <c r="A68" s="35" t="str">
        <f>'1º Fase'!$F$10</f>
        <v>Delber Automóveis</v>
      </c>
      <c r="B68" s="10">
        <f t="shared" si="10"/>
        <v>4</v>
      </c>
      <c r="C68" s="10">
        <v>3</v>
      </c>
      <c r="D68" s="10">
        <v>1</v>
      </c>
      <c r="E68" s="36">
        <v>90</v>
      </c>
      <c r="F68" s="36">
        <v>74</v>
      </c>
      <c r="G68" s="37">
        <f t="shared" si="11"/>
        <v>16</v>
      </c>
    </row>
    <row r="69" spans="1:7">
      <c r="A69" s="35" t="str">
        <f>'1º Fase'!$F$11</f>
        <v>13 de Maio</v>
      </c>
      <c r="B69" s="10">
        <f t="shared" si="10"/>
        <v>4</v>
      </c>
      <c r="C69" s="10">
        <v>3</v>
      </c>
      <c r="D69" s="10">
        <v>1</v>
      </c>
      <c r="E69" s="36">
        <v>84</v>
      </c>
      <c r="F69" s="36">
        <v>50</v>
      </c>
      <c r="G69" s="37">
        <f t="shared" si="11"/>
        <v>34</v>
      </c>
    </row>
    <row r="70" spans="1:7">
      <c r="A70" s="35" t="str">
        <f>'1º Fase'!$F$12</f>
        <v>Vildo</v>
      </c>
      <c r="B70" s="10">
        <f t="shared" si="10"/>
        <v>4</v>
      </c>
      <c r="C70" s="10">
        <v>2</v>
      </c>
      <c r="D70" s="10">
        <v>2</v>
      </c>
      <c r="E70" s="36">
        <v>80</v>
      </c>
      <c r="F70" s="36">
        <v>74</v>
      </c>
      <c r="G70" s="37">
        <f t="shared" si="11"/>
        <v>6</v>
      </c>
    </row>
    <row r="71" spans="1:7" ht="13.5" thickBot="1">
      <c r="A71" s="40" t="str">
        <f>'1º Fase'!$F$13</f>
        <v>Laeisz</v>
      </c>
      <c r="B71" s="38">
        <f t="shared" si="10"/>
        <v>4</v>
      </c>
      <c r="C71" s="38">
        <v>2</v>
      </c>
      <c r="D71" s="38">
        <v>2</v>
      </c>
      <c r="E71" s="41">
        <v>74</v>
      </c>
      <c r="F71" s="41">
        <v>80</v>
      </c>
      <c r="G71" s="39">
        <f t="shared" si="11"/>
        <v>-6</v>
      </c>
    </row>
    <row r="72" spans="1:7" ht="13.5" thickBot="1"/>
    <row r="73" spans="1:7" ht="12.75" customHeight="1">
      <c r="A73" s="63" t="s">
        <v>77</v>
      </c>
      <c r="B73" s="65" t="s">
        <v>66</v>
      </c>
      <c r="C73" s="65" t="s">
        <v>67</v>
      </c>
      <c r="D73" s="65" t="s">
        <v>68</v>
      </c>
      <c r="E73" s="65" t="s">
        <v>69</v>
      </c>
      <c r="F73" s="65" t="s">
        <v>70</v>
      </c>
      <c r="G73" s="61" t="s">
        <v>71</v>
      </c>
    </row>
    <row r="74" spans="1:7">
      <c r="A74" s="64"/>
      <c r="B74" s="66"/>
      <c r="C74" s="66"/>
      <c r="D74" s="66"/>
      <c r="E74" s="66"/>
      <c r="F74" s="66"/>
      <c r="G74" s="62"/>
    </row>
    <row r="75" spans="1:7">
      <c r="A75" s="35" t="str">
        <f>'1º Fase'!$F$5</f>
        <v>ADR 7 de Maio</v>
      </c>
      <c r="B75" s="10">
        <f t="shared" ref="B75:B83" si="12">SUM(C75:D75)</f>
        <v>0</v>
      </c>
      <c r="C75" s="10"/>
      <c r="D75" s="10"/>
      <c r="E75" s="36">
        <f>'1º Fase'!E60</f>
        <v>0</v>
      </c>
      <c r="F75" s="36">
        <f>'1º Fase'!C60</f>
        <v>0</v>
      </c>
      <c r="G75" s="37">
        <f t="shared" ref="G75:G83" si="13">E75-F75</f>
        <v>0</v>
      </c>
    </row>
    <row r="76" spans="1:7">
      <c r="A76" s="35" t="str">
        <f>'1º Fase'!$F$6</f>
        <v>Tifa do Scharlack</v>
      </c>
      <c r="B76" s="10">
        <f t="shared" si="12"/>
        <v>0</v>
      </c>
      <c r="C76" s="10"/>
      <c r="D76" s="10"/>
      <c r="E76" s="36"/>
      <c r="F76" s="36"/>
      <c r="G76" s="37">
        <f t="shared" si="13"/>
        <v>0</v>
      </c>
    </row>
    <row r="77" spans="1:7">
      <c r="A77" s="35" t="str">
        <f>'1º Fase'!$F$7</f>
        <v>Volta Grande</v>
      </c>
      <c r="B77" s="10">
        <f t="shared" si="12"/>
        <v>0</v>
      </c>
      <c r="C77" s="10"/>
      <c r="D77" s="10"/>
      <c r="E77" s="36">
        <f>'1º Fase'!E62</f>
        <v>0</v>
      </c>
      <c r="F77" s="36">
        <f>'1º Fase'!C62</f>
        <v>0</v>
      </c>
      <c r="G77" s="37">
        <f t="shared" si="13"/>
        <v>0</v>
      </c>
    </row>
    <row r="78" spans="1:7">
      <c r="A78" s="35" t="str">
        <f>'1º Fase'!$F$8</f>
        <v>Caçador</v>
      </c>
      <c r="B78" s="10">
        <f t="shared" si="12"/>
        <v>0</v>
      </c>
      <c r="C78" s="10"/>
      <c r="D78" s="10"/>
      <c r="E78" s="36">
        <f>'1º Fase'!E59</f>
        <v>0</v>
      </c>
      <c r="F78" s="36">
        <f>'1º Fase'!C59</f>
        <v>0</v>
      </c>
      <c r="G78" s="37">
        <f t="shared" si="13"/>
        <v>0</v>
      </c>
    </row>
    <row r="79" spans="1:7">
      <c r="A79" s="35" t="str">
        <f>'1º Fase'!$F$9</f>
        <v>Morro da Cruz</v>
      </c>
      <c r="B79" s="10">
        <f t="shared" si="12"/>
        <v>0</v>
      </c>
      <c r="C79" s="10"/>
      <c r="D79" s="10"/>
      <c r="E79" s="36">
        <f>'1º Fase'!C61</f>
        <v>0</v>
      </c>
      <c r="F79" s="36">
        <f>'1º Fase'!E61</f>
        <v>0</v>
      </c>
      <c r="G79" s="37">
        <f t="shared" si="13"/>
        <v>0</v>
      </c>
    </row>
    <row r="80" spans="1:7">
      <c r="A80" s="35" t="str">
        <f>'1º Fase'!$F$10</f>
        <v>Delber Automóveis</v>
      </c>
      <c r="B80" s="10">
        <f t="shared" si="12"/>
        <v>0</v>
      </c>
      <c r="C80" s="10"/>
      <c r="D80" s="10"/>
      <c r="E80" s="36">
        <f>'1º Fase'!C62</f>
        <v>0</v>
      </c>
      <c r="F80" s="36">
        <f>'1º Fase'!E62</f>
        <v>0</v>
      </c>
      <c r="G80" s="37">
        <f t="shared" si="13"/>
        <v>0</v>
      </c>
    </row>
    <row r="81" spans="1:7">
      <c r="A81" s="35" t="str">
        <f>'1º Fase'!$F$11</f>
        <v>13 de Maio</v>
      </c>
      <c r="B81" s="10">
        <f t="shared" si="12"/>
        <v>0</v>
      </c>
      <c r="C81" s="10"/>
      <c r="D81" s="10"/>
      <c r="E81" s="36">
        <f>'1º Fase'!E61</f>
        <v>0</v>
      </c>
      <c r="F81" s="36">
        <f>'1º Fase'!C61</f>
        <v>0</v>
      </c>
      <c r="G81" s="37">
        <f t="shared" si="13"/>
        <v>0</v>
      </c>
    </row>
    <row r="82" spans="1:7">
      <c r="A82" s="35" t="str">
        <f>'1º Fase'!$F$12</f>
        <v>Vildo</v>
      </c>
      <c r="B82" s="10">
        <f t="shared" si="12"/>
        <v>0</v>
      </c>
      <c r="C82" s="10"/>
      <c r="D82" s="10"/>
      <c r="E82" s="36">
        <f>'1º Fase'!C59</f>
        <v>0</v>
      </c>
      <c r="F82" s="36">
        <f>'1º Fase'!E59</f>
        <v>0</v>
      </c>
      <c r="G82" s="37">
        <f t="shared" si="13"/>
        <v>0</v>
      </c>
    </row>
    <row r="83" spans="1:7" ht="13.5" thickBot="1">
      <c r="A83" s="40" t="str">
        <f>'1º Fase'!$F$13</f>
        <v>Laeisz</v>
      </c>
      <c r="B83" s="38">
        <f t="shared" si="12"/>
        <v>0</v>
      </c>
      <c r="C83" s="38"/>
      <c r="D83" s="38"/>
      <c r="E83" s="41">
        <f>'1º Fase'!C60</f>
        <v>0</v>
      </c>
      <c r="F83" s="41">
        <f>'1º Fase'!E60</f>
        <v>0</v>
      </c>
      <c r="G83" s="39">
        <f t="shared" si="13"/>
        <v>0</v>
      </c>
    </row>
    <row r="84" spans="1:7" ht="13.5" thickBot="1"/>
    <row r="85" spans="1:7" ht="12.75" customHeight="1">
      <c r="A85" s="63" t="s">
        <v>78</v>
      </c>
      <c r="B85" s="65" t="s">
        <v>66</v>
      </c>
      <c r="C85" s="65" t="s">
        <v>67</v>
      </c>
      <c r="D85" s="65" t="s">
        <v>68</v>
      </c>
      <c r="E85" s="65" t="s">
        <v>69</v>
      </c>
      <c r="F85" s="65" t="s">
        <v>70</v>
      </c>
      <c r="G85" s="61" t="s">
        <v>71</v>
      </c>
    </row>
    <row r="86" spans="1:7">
      <c r="A86" s="64"/>
      <c r="B86" s="66"/>
      <c r="C86" s="66"/>
      <c r="D86" s="66"/>
      <c r="E86" s="66"/>
      <c r="F86" s="66"/>
      <c r="G86" s="62"/>
    </row>
    <row r="87" spans="1:7">
      <c r="A87" s="35" t="str">
        <f>'1º Fase'!$F$5</f>
        <v>ADR 7 de Maio</v>
      </c>
      <c r="B87" s="10">
        <f t="shared" ref="B87:B95" si="14">SUM(C87:D87)</f>
        <v>0</v>
      </c>
      <c r="C87" s="10"/>
      <c r="D87" s="10"/>
      <c r="E87" s="36">
        <f>'1º Fase'!C69</f>
        <v>0</v>
      </c>
      <c r="F87" s="36">
        <f>'1º Fase'!E69</f>
        <v>0</v>
      </c>
      <c r="G87" s="37">
        <f t="shared" ref="G87:G95" si="15">E87-F87</f>
        <v>0</v>
      </c>
    </row>
    <row r="88" spans="1:7">
      <c r="A88" s="35" t="str">
        <f>'1º Fase'!$F$6</f>
        <v>Tifa do Scharlack</v>
      </c>
      <c r="B88" s="10">
        <f t="shared" si="14"/>
        <v>0</v>
      </c>
      <c r="C88" s="10"/>
      <c r="D88" s="10"/>
      <c r="E88" s="36">
        <f>'1º Fase'!E67</f>
        <v>0</v>
      </c>
      <c r="F88" s="36">
        <f>'1º Fase'!C67</f>
        <v>0</v>
      </c>
      <c r="G88" s="37">
        <f t="shared" si="15"/>
        <v>0</v>
      </c>
    </row>
    <row r="89" spans="1:7">
      <c r="A89" s="35" t="str">
        <f>'1º Fase'!$F$7</f>
        <v>Volta Grande</v>
      </c>
      <c r="B89" s="10">
        <f t="shared" si="14"/>
        <v>0</v>
      </c>
      <c r="C89" s="10"/>
      <c r="D89" s="10"/>
      <c r="E89" s="36">
        <f>'1º Fase'!C68</f>
        <v>0</v>
      </c>
      <c r="F89" s="36">
        <f>'1º Fase'!E68</f>
        <v>0</v>
      </c>
      <c r="G89" s="37">
        <f t="shared" si="15"/>
        <v>0</v>
      </c>
    </row>
    <row r="90" spans="1:7">
      <c r="A90" s="35" t="str">
        <f>'1º Fase'!$F$8</f>
        <v>Caçador</v>
      </c>
      <c r="B90" s="10">
        <f t="shared" si="14"/>
        <v>0</v>
      </c>
      <c r="C90" s="10"/>
      <c r="D90" s="10"/>
      <c r="E90" s="36">
        <f>'1º Fase'!C66</f>
        <v>0</v>
      </c>
      <c r="F90" s="36">
        <f>'1º Fase'!E66</f>
        <v>0</v>
      </c>
      <c r="G90" s="37">
        <f t="shared" si="15"/>
        <v>0</v>
      </c>
    </row>
    <row r="91" spans="1:7">
      <c r="A91" s="35" t="str">
        <f>'1º Fase'!$F$9</f>
        <v>Morro da Cruz</v>
      </c>
      <c r="B91" s="10">
        <f t="shared" si="14"/>
        <v>0</v>
      </c>
      <c r="C91" s="10"/>
      <c r="D91" s="10"/>
      <c r="E91" s="36">
        <f>'1º Fase'!E69</f>
        <v>0</v>
      </c>
      <c r="F91" s="36">
        <f>'1º Fase'!C69</f>
        <v>0</v>
      </c>
      <c r="G91" s="37">
        <f t="shared" si="15"/>
        <v>0</v>
      </c>
    </row>
    <row r="92" spans="1:7">
      <c r="A92" s="35" t="str">
        <f>'1º Fase'!$F$10</f>
        <v>Delber Automóveis</v>
      </c>
      <c r="B92" s="10">
        <f t="shared" si="14"/>
        <v>0</v>
      </c>
      <c r="C92" s="10"/>
      <c r="D92" s="10"/>
      <c r="E92" s="36"/>
      <c r="F92" s="36"/>
      <c r="G92" s="37">
        <f t="shared" si="15"/>
        <v>0</v>
      </c>
    </row>
    <row r="93" spans="1:7">
      <c r="A93" s="35" t="str">
        <f>'1º Fase'!$F$11</f>
        <v>13 de Maio</v>
      </c>
      <c r="B93" s="10">
        <f t="shared" si="14"/>
        <v>0</v>
      </c>
      <c r="C93" s="10"/>
      <c r="D93" s="10"/>
      <c r="E93" s="36">
        <f>'1º Fase'!C67</f>
        <v>0</v>
      </c>
      <c r="F93" s="36">
        <f>'1º Fase'!E67</f>
        <v>0</v>
      </c>
      <c r="G93" s="37">
        <f t="shared" si="15"/>
        <v>0</v>
      </c>
    </row>
    <row r="94" spans="1:7">
      <c r="A94" s="35" t="str">
        <f>'1º Fase'!$F$12</f>
        <v>Vildo</v>
      </c>
      <c r="B94" s="10">
        <f t="shared" si="14"/>
        <v>0</v>
      </c>
      <c r="C94" s="10"/>
      <c r="D94" s="10"/>
      <c r="E94" s="36">
        <f>'1º Fase'!E68</f>
        <v>0</v>
      </c>
      <c r="F94" s="36">
        <f>'1º Fase'!C68</f>
        <v>0</v>
      </c>
      <c r="G94" s="37">
        <f t="shared" si="15"/>
        <v>0</v>
      </c>
    </row>
    <row r="95" spans="1:7" ht="13.5" thickBot="1">
      <c r="A95" s="40" t="str">
        <f>'1º Fase'!$F$13</f>
        <v>Laeisz</v>
      </c>
      <c r="B95" s="38">
        <f t="shared" si="14"/>
        <v>0</v>
      </c>
      <c r="C95" s="38"/>
      <c r="D95" s="38"/>
      <c r="E95" s="41">
        <f>'1º Fase'!E66</f>
        <v>0</v>
      </c>
      <c r="F95" s="41">
        <f>'1º Fase'!C66</f>
        <v>0</v>
      </c>
      <c r="G95" s="39">
        <f t="shared" si="15"/>
        <v>0</v>
      </c>
    </row>
    <row r="96" spans="1:7" ht="13.5" thickBot="1"/>
    <row r="97" spans="1:7" ht="12.75" customHeight="1">
      <c r="A97" s="63" t="s">
        <v>79</v>
      </c>
      <c r="B97" s="65" t="s">
        <v>66</v>
      </c>
      <c r="C97" s="65" t="s">
        <v>67</v>
      </c>
      <c r="D97" s="65" t="s">
        <v>68</v>
      </c>
      <c r="E97" s="65" t="s">
        <v>69</v>
      </c>
      <c r="F97" s="65" t="s">
        <v>70</v>
      </c>
      <c r="G97" s="61" t="s">
        <v>71</v>
      </c>
    </row>
    <row r="98" spans="1:7">
      <c r="A98" s="64"/>
      <c r="B98" s="66"/>
      <c r="C98" s="66"/>
      <c r="D98" s="66"/>
      <c r="E98" s="66"/>
      <c r="F98" s="66"/>
      <c r="G98" s="62"/>
    </row>
    <row r="99" spans="1:7">
      <c r="A99" s="35" t="str">
        <f>'1º Fase'!$F$5</f>
        <v>ADR 7 de Maio</v>
      </c>
      <c r="B99" s="10">
        <f t="shared" ref="B99:B107" si="16">SUM(C99:D99)</f>
        <v>0</v>
      </c>
      <c r="C99" s="10"/>
      <c r="D99" s="10"/>
      <c r="E99" s="36">
        <f>'1º Fase'!E73</f>
        <v>0</v>
      </c>
      <c r="F99" s="36">
        <f>'1º Fase'!C73</f>
        <v>0</v>
      </c>
      <c r="G99" s="37">
        <f t="shared" ref="G99:G107" si="17">E99-F99</f>
        <v>0</v>
      </c>
    </row>
    <row r="100" spans="1:7">
      <c r="A100" s="35" t="str">
        <f>'1º Fase'!$F$6</f>
        <v>Tifa do Scharlack</v>
      </c>
      <c r="B100" s="10">
        <f t="shared" si="16"/>
        <v>0</v>
      </c>
      <c r="C100" s="10"/>
      <c r="D100" s="10"/>
      <c r="E100" s="36">
        <f>'1º Fase'!C74</f>
        <v>0</v>
      </c>
      <c r="F100" s="36">
        <f>'1º Fase'!E74</f>
        <v>0</v>
      </c>
      <c r="G100" s="37">
        <f t="shared" si="17"/>
        <v>0</v>
      </c>
    </row>
    <row r="101" spans="1:7">
      <c r="A101" s="35" t="str">
        <f>'1º Fase'!$F$7</f>
        <v>Volta Grande</v>
      </c>
      <c r="B101" s="10">
        <f t="shared" si="16"/>
        <v>0</v>
      </c>
      <c r="C101" s="10"/>
      <c r="D101" s="10"/>
      <c r="E101" s="36">
        <f>'1º Fase'!E76</f>
        <v>0</v>
      </c>
      <c r="F101" s="36">
        <f>'1º Fase'!C76</f>
        <v>0</v>
      </c>
      <c r="G101" s="37">
        <f t="shared" si="17"/>
        <v>0</v>
      </c>
    </row>
    <row r="102" spans="1:7">
      <c r="A102" s="35" t="str">
        <f>'1º Fase'!$F$8</f>
        <v>Caçador</v>
      </c>
      <c r="B102" s="10">
        <f t="shared" si="16"/>
        <v>0</v>
      </c>
      <c r="C102" s="10"/>
      <c r="D102" s="10"/>
      <c r="E102" s="36">
        <f>'1º Fase'!C73</f>
        <v>0</v>
      </c>
      <c r="F102" s="36">
        <f>'1º Fase'!E73</f>
        <v>0</v>
      </c>
      <c r="G102" s="37">
        <f t="shared" si="17"/>
        <v>0</v>
      </c>
    </row>
    <row r="103" spans="1:7">
      <c r="A103" s="35" t="str">
        <f>'1º Fase'!$F$9</f>
        <v>Morro da Cruz</v>
      </c>
      <c r="B103" s="10">
        <f t="shared" si="16"/>
        <v>0</v>
      </c>
      <c r="C103" s="10"/>
      <c r="D103" s="10"/>
      <c r="E103" s="36">
        <f>'1º Fase'!E74</f>
        <v>0</v>
      </c>
      <c r="F103" s="36">
        <f>'1º Fase'!C74</f>
        <v>0</v>
      </c>
      <c r="G103" s="37">
        <f t="shared" si="17"/>
        <v>0</v>
      </c>
    </row>
    <row r="104" spans="1:7">
      <c r="A104" s="35" t="str">
        <f>'1º Fase'!$F$10</f>
        <v>Delber Automóveis</v>
      </c>
      <c r="B104" s="10">
        <f t="shared" si="16"/>
        <v>0</v>
      </c>
      <c r="C104" s="10"/>
      <c r="D104" s="10"/>
      <c r="E104" s="36">
        <f>'1º Fase'!C75</f>
        <v>0</v>
      </c>
      <c r="F104" s="36">
        <f>'1º Fase'!E75</f>
        <v>0</v>
      </c>
      <c r="G104" s="37">
        <f t="shared" si="17"/>
        <v>0</v>
      </c>
    </row>
    <row r="105" spans="1:7">
      <c r="A105" s="35" t="str">
        <f>'1º Fase'!$F$11</f>
        <v>13 de Maio</v>
      </c>
      <c r="B105" s="10">
        <f t="shared" si="16"/>
        <v>0</v>
      </c>
      <c r="C105" s="10"/>
      <c r="D105" s="10"/>
      <c r="E105" s="36">
        <f>'1º Fase'!E75</f>
        <v>0</v>
      </c>
      <c r="F105" s="36">
        <f>'1º Fase'!C75</f>
        <v>0</v>
      </c>
      <c r="G105" s="37">
        <f t="shared" si="17"/>
        <v>0</v>
      </c>
    </row>
    <row r="106" spans="1:7">
      <c r="A106" s="35" t="str">
        <f>'1º Fase'!$F$12</f>
        <v>Vildo</v>
      </c>
      <c r="B106" s="10">
        <f t="shared" si="16"/>
        <v>0</v>
      </c>
      <c r="C106" s="10"/>
      <c r="D106" s="10"/>
      <c r="E106" s="36"/>
      <c r="F106" s="36"/>
      <c r="G106" s="37">
        <f t="shared" si="17"/>
        <v>0</v>
      </c>
    </row>
    <row r="107" spans="1:7" ht="13.5" thickBot="1">
      <c r="A107" s="40" t="str">
        <f>'1º Fase'!$F$13</f>
        <v>Laeisz</v>
      </c>
      <c r="B107" s="38">
        <f t="shared" si="16"/>
        <v>0</v>
      </c>
      <c r="C107" s="38"/>
      <c r="D107" s="38"/>
      <c r="E107" s="41">
        <f>'1º Fase'!C76</f>
        <v>0</v>
      </c>
      <c r="F107" s="41">
        <f>'1º Fase'!E76</f>
        <v>0</v>
      </c>
      <c r="G107" s="39">
        <f t="shared" si="17"/>
        <v>0</v>
      </c>
    </row>
    <row r="108" spans="1:7" ht="13.5" thickBot="1"/>
    <row r="109" spans="1:7">
      <c r="A109" s="63" t="s">
        <v>80</v>
      </c>
      <c r="B109" s="65" t="s">
        <v>66</v>
      </c>
      <c r="C109" s="65" t="s">
        <v>67</v>
      </c>
      <c r="D109" s="65" t="s">
        <v>68</v>
      </c>
      <c r="E109" s="65" t="s">
        <v>69</v>
      </c>
      <c r="F109" s="65" t="s">
        <v>70</v>
      </c>
      <c r="G109" s="61" t="s">
        <v>71</v>
      </c>
    </row>
    <row r="110" spans="1:7">
      <c r="A110" s="64"/>
      <c r="B110" s="66"/>
      <c r="C110" s="66"/>
      <c r="D110" s="66"/>
      <c r="E110" s="66"/>
      <c r="F110" s="66"/>
      <c r="G110" s="62"/>
    </row>
    <row r="111" spans="1:7">
      <c r="A111" s="35" t="str">
        <f>'1º Fase'!$F$5</f>
        <v>ADR 7 de Maio</v>
      </c>
      <c r="B111" s="10">
        <f t="shared" ref="B111:B119" si="18">SUM(C111:D111)</f>
        <v>20</v>
      </c>
      <c r="C111" s="36">
        <f t="shared" ref="C111:F119" si="19">C3+C15+C27+C39+C51+C63+C75+C87+C99</f>
        <v>11</v>
      </c>
      <c r="D111" s="36">
        <f t="shared" si="19"/>
        <v>9</v>
      </c>
      <c r="E111" s="36">
        <f t="shared" si="19"/>
        <v>380</v>
      </c>
      <c r="F111" s="36">
        <f t="shared" si="19"/>
        <v>362</v>
      </c>
      <c r="G111" s="37">
        <f t="shared" ref="G111:G119" si="20">E111-F111</f>
        <v>18</v>
      </c>
    </row>
    <row r="112" spans="1:7">
      <c r="A112" s="35" t="str">
        <f>'1º Fase'!$F$6</f>
        <v>Tifa do Scharlack</v>
      </c>
      <c r="B112" s="10">
        <f t="shared" si="18"/>
        <v>24</v>
      </c>
      <c r="C112" s="36">
        <f t="shared" si="19"/>
        <v>12</v>
      </c>
      <c r="D112" s="36">
        <f t="shared" si="19"/>
        <v>12</v>
      </c>
      <c r="E112" s="36">
        <f t="shared" si="19"/>
        <v>444</v>
      </c>
      <c r="F112" s="36">
        <f t="shared" si="19"/>
        <v>436</v>
      </c>
      <c r="G112" s="37">
        <f t="shared" si="20"/>
        <v>8</v>
      </c>
    </row>
    <row r="113" spans="1:7">
      <c r="A113" s="35" t="str">
        <f>'1º Fase'!$F$7</f>
        <v>Volta Grande</v>
      </c>
      <c r="B113" s="10">
        <f t="shared" si="18"/>
        <v>20</v>
      </c>
      <c r="C113" s="36">
        <f t="shared" si="19"/>
        <v>10</v>
      </c>
      <c r="D113" s="36">
        <f t="shared" si="19"/>
        <v>10</v>
      </c>
      <c r="E113" s="36">
        <f t="shared" si="19"/>
        <v>340</v>
      </c>
      <c r="F113" s="36">
        <f t="shared" si="19"/>
        <v>376</v>
      </c>
      <c r="G113" s="37">
        <f t="shared" si="20"/>
        <v>-36</v>
      </c>
    </row>
    <row r="114" spans="1:7">
      <c r="A114" s="35" t="str">
        <f>'1º Fase'!$F$8</f>
        <v>Caçador</v>
      </c>
      <c r="B114" s="10">
        <f t="shared" si="18"/>
        <v>20</v>
      </c>
      <c r="C114" s="36">
        <f t="shared" si="19"/>
        <v>8</v>
      </c>
      <c r="D114" s="36">
        <f t="shared" si="19"/>
        <v>12</v>
      </c>
      <c r="E114" s="36">
        <f t="shared" si="19"/>
        <v>336</v>
      </c>
      <c r="F114" s="36">
        <f t="shared" si="19"/>
        <v>400</v>
      </c>
      <c r="G114" s="37">
        <f>E114-F114</f>
        <v>-64</v>
      </c>
    </row>
    <row r="115" spans="1:7">
      <c r="A115" s="35" t="str">
        <f>'1º Fase'!$F$9</f>
        <v>Morro da Cruz</v>
      </c>
      <c r="B115" s="10">
        <f t="shared" si="18"/>
        <v>20</v>
      </c>
      <c r="C115" s="36">
        <f t="shared" si="19"/>
        <v>11</v>
      </c>
      <c r="D115" s="36">
        <f t="shared" si="19"/>
        <v>9</v>
      </c>
      <c r="E115" s="36">
        <f t="shared" si="19"/>
        <v>390</v>
      </c>
      <c r="F115" s="36">
        <f t="shared" si="19"/>
        <v>342</v>
      </c>
      <c r="G115" s="37">
        <f t="shared" si="20"/>
        <v>48</v>
      </c>
    </row>
    <row r="116" spans="1:7">
      <c r="A116" s="35" t="str">
        <f>'1º Fase'!$F$10</f>
        <v>Delber Automóveis</v>
      </c>
      <c r="B116" s="10">
        <f t="shared" si="18"/>
        <v>24</v>
      </c>
      <c r="C116" s="36">
        <f t="shared" si="19"/>
        <v>14</v>
      </c>
      <c r="D116" s="36">
        <f t="shared" si="19"/>
        <v>10</v>
      </c>
      <c r="E116" s="36">
        <f t="shared" si="19"/>
        <v>470</v>
      </c>
      <c r="F116" s="36">
        <f t="shared" si="19"/>
        <v>426</v>
      </c>
      <c r="G116" s="37">
        <f t="shared" si="20"/>
        <v>44</v>
      </c>
    </row>
    <row r="117" spans="1:7">
      <c r="A117" s="35" t="str">
        <f>'1º Fase'!$F$11</f>
        <v>13 de Maio</v>
      </c>
      <c r="B117" s="10">
        <f t="shared" si="18"/>
        <v>20</v>
      </c>
      <c r="C117" s="36">
        <f t="shared" si="19"/>
        <v>14</v>
      </c>
      <c r="D117" s="36">
        <f t="shared" si="19"/>
        <v>6</v>
      </c>
      <c r="E117" s="36">
        <f t="shared" si="19"/>
        <v>420</v>
      </c>
      <c r="F117" s="36">
        <f t="shared" si="19"/>
        <v>312</v>
      </c>
      <c r="G117" s="37">
        <f t="shared" si="20"/>
        <v>108</v>
      </c>
    </row>
    <row r="118" spans="1:7">
      <c r="A118" s="35" t="str">
        <f>'1º Fase'!$F$12</f>
        <v>Vildo</v>
      </c>
      <c r="B118" s="10">
        <f t="shared" si="18"/>
        <v>24</v>
      </c>
      <c r="C118" s="36">
        <f t="shared" si="19"/>
        <v>10</v>
      </c>
      <c r="D118" s="36">
        <f t="shared" si="19"/>
        <v>14</v>
      </c>
      <c r="E118" s="36">
        <f t="shared" si="19"/>
        <v>476</v>
      </c>
      <c r="F118" s="36">
        <f t="shared" si="19"/>
        <v>474</v>
      </c>
      <c r="G118" s="37">
        <f t="shared" si="20"/>
        <v>2</v>
      </c>
    </row>
    <row r="119" spans="1:7" ht="13.5" thickBot="1">
      <c r="A119" s="40" t="str">
        <f>'1º Fase'!$F$13</f>
        <v>Laeisz</v>
      </c>
      <c r="B119" s="38">
        <f t="shared" si="18"/>
        <v>20</v>
      </c>
      <c r="C119" s="41">
        <f t="shared" si="19"/>
        <v>6</v>
      </c>
      <c r="D119" s="41">
        <f t="shared" si="19"/>
        <v>14</v>
      </c>
      <c r="E119" s="41">
        <f t="shared" si="19"/>
        <v>304</v>
      </c>
      <c r="F119" s="41">
        <f t="shared" si="19"/>
        <v>432</v>
      </c>
      <c r="G119" s="39">
        <f t="shared" si="20"/>
        <v>-128</v>
      </c>
    </row>
    <row r="120" spans="1:7" ht="13.5" thickBot="1"/>
    <row r="121" spans="1:7">
      <c r="A121" s="63" t="s">
        <v>82</v>
      </c>
      <c r="B121" s="65" t="s">
        <v>66</v>
      </c>
      <c r="C121" s="65" t="s">
        <v>67</v>
      </c>
      <c r="D121" s="65" t="s">
        <v>68</v>
      </c>
      <c r="E121" s="65" t="s">
        <v>69</v>
      </c>
      <c r="F121" s="65" t="s">
        <v>70</v>
      </c>
      <c r="G121" s="61" t="s">
        <v>71</v>
      </c>
    </row>
    <row r="122" spans="1:7">
      <c r="A122" s="64"/>
      <c r="B122" s="66"/>
      <c r="C122" s="66"/>
      <c r="D122" s="66"/>
      <c r="E122" s="66"/>
      <c r="F122" s="66"/>
      <c r="G122" s="62"/>
    </row>
    <row r="123" spans="1:7">
      <c r="A123" s="35" t="str">
        <f>'1º Fase'!$F$5</f>
        <v>ADR 7 de Maio</v>
      </c>
      <c r="B123" s="10">
        <f t="shared" ref="B123:B131" si="21">SUM(C123:D123)</f>
        <v>0</v>
      </c>
      <c r="C123" s="10"/>
      <c r="D123" s="10"/>
      <c r="E123" s="36">
        <f>'1º Fase'!K17</f>
        <v>0</v>
      </c>
      <c r="F123" s="36">
        <f>'1º Fase'!I17</f>
        <v>0</v>
      </c>
      <c r="G123" s="37">
        <f t="shared" ref="G123:G131" si="22">E123-F123</f>
        <v>0</v>
      </c>
    </row>
    <row r="124" spans="1:7">
      <c r="A124" s="35" t="str">
        <f>'1º Fase'!$F$6</f>
        <v>Tifa do Scharlack</v>
      </c>
      <c r="B124" s="10">
        <f t="shared" si="21"/>
        <v>0</v>
      </c>
      <c r="C124" s="10"/>
      <c r="D124" s="10"/>
      <c r="E124" s="36">
        <f>'1º Fase'!I17</f>
        <v>0</v>
      </c>
      <c r="F124" s="36">
        <f>'1º Fase'!K17</f>
        <v>0</v>
      </c>
      <c r="G124" s="37">
        <f t="shared" si="22"/>
        <v>0</v>
      </c>
    </row>
    <row r="125" spans="1:7">
      <c r="A125" s="35" t="str">
        <f>'1º Fase'!$F$7</f>
        <v>Volta Grande</v>
      </c>
      <c r="B125" s="10">
        <f t="shared" si="21"/>
        <v>0</v>
      </c>
      <c r="C125" s="10"/>
      <c r="D125" s="10"/>
      <c r="E125" s="36">
        <f>'1º Fase'!K18</f>
        <v>0</v>
      </c>
      <c r="F125" s="36">
        <f>'1º Fase'!I18</f>
        <v>0</v>
      </c>
      <c r="G125" s="37">
        <f t="shared" si="22"/>
        <v>0</v>
      </c>
    </row>
    <row r="126" spans="1:7">
      <c r="A126" s="35" t="str">
        <f>'1º Fase'!$F$8</f>
        <v>Caçador</v>
      </c>
      <c r="B126" s="10">
        <f t="shared" si="21"/>
        <v>0</v>
      </c>
      <c r="C126" s="10"/>
      <c r="D126" s="10"/>
      <c r="E126" s="36">
        <f>'1º Fase'!I18</f>
        <v>0</v>
      </c>
      <c r="F126" s="36">
        <f>'1º Fase'!K18</f>
        <v>0</v>
      </c>
      <c r="G126" s="37">
        <f t="shared" si="22"/>
        <v>0</v>
      </c>
    </row>
    <row r="127" spans="1:7">
      <c r="A127" s="35" t="str">
        <f>'1º Fase'!$F$9</f>
        <v>Morro da Cruz</v>
      </c>
      <c r="B127" s="10">
        <f t="shared" si="21"/>
        <v>0</v>
      </c>
      <c r="C127" s="10"/>
      <c r="D127" s="10"/>
      <c r="E127" s="36">
        <f>'1º Fase'!K19</f>
        <v>0</v>
      </c>
      <c r="F127" s="36">
        <f>'1º Fase'!I19</f>
        <v>0</v>
      </c>
      <c r="G127" s="37">
        <f t="shared" si="22"/>
        <v>0</v>
      </c>
    </row>
    <row r="128" spans="1:7">
      <c r="A128" s="35" t="str">
        <f>'1º Fase'!$F$10</f>
        <v>Delber Automóveis</v>
      </c>
      <c r="B128" s="10">
        <f t="shared" si="21"/>
        <v>0</v>
      </c>
      <c r="C128" s="10"/>
      <c r="D128" s="10"/>
      <c r="E128" s="36">
        <f>'1º Fase'!I19</f>
        <v>0</v>
      </c>
      <c r="F128" s="36">
        <f>'1º Fase'!K19</f>
        <v>0</v>
      </c>
      <c r="G128" s="37">
        <f t="shared" si="22"/>
        <v>0</v>
      </c>
    </row>
    <row r="129" spans="1:7">
      <c r="A129" s="35" t="str">
        <f>'1º Fase'!$F$11</f>
        <v>13 de Maio</v>
      </c>
      <c r="B129" s="10">
        <f t="shared" si="21"/>
        <v>0</v>
      </c>
      <c r="C129" s="10"/>
      <c r="D129" s="10"/>
      <c r="E129" s="36">
        <f>'1º Fase'!K20</f>
        <v>0</v>
      </c>
      <c r="F129" s="36">
        <f>'1º Fase'!I20</f>
        <v>0</v>
      </c>
      <c r="G129" s="37">
        <f t="shared" si="22"/>
        <v>0</v>
      </c>
    </row>
    <row r="130" spans="1:7">
      <c r="A130" s="35" t="str">
        <f>'1º Fase'!$F$12</f>
        <v>Vildo</v>
      </c>
      <c r="B130" s="10">
        <f t="shared" si="21"/>
        <v>0</v>
      </c>
      <c r="C130" s="10"/>
      <c r="D130" s="10"/>
      <c r="E130" s="36">
        <f>'1º Fase'!I20</f>
        <v>0</v>
      </c>
      <c r="F130" s="36">
        <f>'1º Fase'!K20</f>
        <v>0</v>
      </c>
      <c r="G130" s="37">
        <f t="shared" si="22"/>
        <v>0</v>
      </c>
    </row>
    <row r="131" spans="1:7" ht="13.5" thickBot="1">
      <c r="A131" s="40" t="str">
        <f>'1º Fase'!$F$13</f>
        <v>Laeisz</v>
      </c>
      <c r="B131" s="38">
        <f t="shared" si="21"/>
        <v>0</v>
      </c>
      <c r="C131" s="38"/>
      <c r="D131" s="38"/>
      <c r="E131" s="41"/>
      <c r="F131" s="41"/>
      <c r="G131" s="39">
        <f t="shared" si="22"/>
        <v>0</v>
      </c>
    </row>
    <row r="132" spans="1:7" ht="13.5" thickBot="1"/>
    <row r="133" spans="1:7" ht="12.75" customHeight="1">
      <c r="A133" s="63" t="s">
        <v>83</v>
      </c>
      <c r="B133" s="65" t="s">
        <v>66</v>
      </c>
      <c r="C133" s="65" t="s">
        <v>67</v>
      </c>
      <c r="D133" s="65" t="s">
        <v>68</v>
      </c>
      <c r="E133" s="65" t="s">
        <v>69</v>
      </c>
      <c r="F133" s="65" t="s">
        <v>70</v>
      </c>
      <c r="G133" s="61" t="s">
        <v>71</v>
      </c>
    </row>
    <row r="134" spans="1:7">
      <c r="A134" s="64"/>
      <c r="B134" s="66"/>
      <c r="C134" s="66"/>
      <c r="D134" s="66"/>
      <c r="E134" s="66"/>
      <c r="F134" s="66"/>
      <c r="G134" s="62"/>
    </row>
    <row r="135" spans="1:7">
      <c r="A135" s="35" t="str">
        <f>'1º Fase'!$F$5</f>
        <v>ADR 7 de Maio</v>
      </c>
      <c r="B135" s="10">
        <f t="shared" ref="B135:B143" si="23">SUM(C135:D135)</f>
        <v>0</v>
      </c>
      <c r="C135" s="10"/>
      <c r="D135" s="10"/>
      <c r="E135" s="36">
        <f>'1º Fase'!K27</f>
        <v>0</v>
      </c>
      <c r="F135" s="36">
        <f>'1º Fase'!I27</f>
        <v>0</v>
      </c>
      <c r="G135" s="37">
        <f t="shared" ref="G135:G143" si="24">E135-F135</f>
        <v>0</v>
      </c>
    </row>
    <row r="136" spans="1:7">
      <c r="A136" s="35" t="str">
        <f>'1º Fase'!$F$6</f>
        <v>Tifa do Scharlack</v>
      </c>
      <c r="B136" s="10">
        <f t="shared" si="23"/>
        <v>0</v>
      </c>
      <c r="C136" s="10"/>
      <c r="D136" s="10"/>
      <c r="E136" s="36">
        <f>'1º Fase'!K26</f>
        <v>0</v>
      </c>
      <c r="F136" s="36">
        <f>'1º Fase'!I26</f>
        <v>0</v>
      </c>
      <c r="G136" s="37">
        <f t="shared" si="24"/>
        <v>0</v>
      </c>
    </row>
    <row r="137" spans="1:7">
      <c r="A137" s="35" t="str">
        <f>'1º Fase'!$F$7</f>
        <v>Volta Grande</v>
      </c>
      <c r="B137" s="10">
        <f t="shared" si="23"/>
        <v>0</v>
      </c>
      <c r="C137" s="10"/>
      <c r="D137" s="10"/>
      <c r="E137" s="36"/>
      <c r="F137" s="36"/>
      <c r="G137" s="37">
        <f t="shared" si="24"/>
        <v>0</v>
      </c>
    </row>
    <row r="138" spans="1:7">
      <c r="A138" s="35" t="str">
        <f>'1º Fase'!$F$8</f>
        <v>Caçador</v>
      </c>
      <c r="B138" s="10">
        <f t="shared" si="23"/>
        <v>0</v>
      </c>
      <c r="C138" s="10"/>
      <c r="D138" s="10"/>
      <c r="E138" s="36">
        <f>'1º Fase'!I25</f>
        <v>0</v>
      </c>
      <c r="F138" s="36">
        <f>'1º Fase'!K25</f>
        <v>0</v>
      </c>
      <c r="G138" s="37">
        <f t="shared" si="24"/>
        <v>0</v>
      </c>
    </row>
    <row r="139" spans="1:7">
      <c r="A139" s="35" t="str">
        <f>'1º Fase'!$F$9</f>
        <v>Morro da Cruz</v>
      </c>
      <c r="B139" s="10">
        <f t="shared" si="23"/>
        <v>0</v>
      </c>
      <c r="C139" s="10"/>
      <c r="D139" s="10"/>
      <c r="E139" s="36">
        <f>'1º Fase'!K24</f>
        <v>0</v>
      </c>
      <c r="F139" s="36">
        <f>'1º Fase'!I24</f>
        <v>0</v>
      </c>
      <c r="G139" s="37">
        <f t="shared" si="24"/>
        <v>0</v>
      </c>
    </row>
    <row r="140" spans="1:7">
      <c r="A140" s="35" t="str">
        <f>'1º Fase'!$F$10</f>
        <v>Delber Automóveis</v>
      </c>
      <c r="B140" s="10">
        <f t="shared" si="23"/>
        <v>0</v>
      </c>
      <c r="C140" s="10"/>
      <c r="D140" s="10"/>
      <c r="E140" s="36">
        <f>'1º Fase'!I27</f>
        <v>0</v>
      </c>
      <c r="F140" s="36">
        <f>'1º Fase'!K27</f>
        <v>0</v>
      </c>
      <c r="G140" s="37">
        <f t="shared" si="24"/>
        <v>0</v>
      </c>
    </row>
    <row r="141" spans="1:7">
      <c r="A141" s="35" t="str">
        <f>'1º Fase'!$F$11</f>
        <v>13 de Maio</v>
      </c>
      <c r="B141" s="10">
        <f t="shared" si="23"/>
        <v>0</v>
      </c>
      <c r="C141" s="10"/>
      <c r="D141" s="10"/>
      <c r="E141" s="36">
        <f>'1º Fase'!K25</f>
        <v>0</v>
      </c>
      <c r="F141" s="36">
        <f>'1º Fase'!I25</f>
        <v>0</v>
      </c>
      <c r="G141" s="37">
        <f t="shared" si="24"/>
        <v>0</v>
      </c>
    </row>
    <row r="142" spans="1:7">
      <c r="A142" s="35" t="str">
        <f>'1º Fase'!$F$12</f>
        <v>Vildo</v>
      </c>
      <c r="B142" s="10">
        <f t="shared" si="23"/>
        <v>0</v>
      </c>
      <c r="C142" s="10"/>
      <c r="D142" s="10"/>
      <c r="E142" s="36">
        <f>'1º Fase'!I26</f>
        <v>0</v>
      </c>
      <c r="F142" s="36">
        <f>'1º Fase'!K26</f>
        <v>0</v>
      </c>
      <c r="G142" s="37">
        <f t="shared" si="24"/>
        <v>0</v>
      </c>
    </row>
    <row r="143" spans="1:7" ht="13.5" thickBot="1">
      <c r="A143" s="40" t="str">
        <f>'1º Fase'!$F$13</f>
        <v>Laeisz</v>
      </c>
      <c r="B143" s="38">
        <f t="shared" si="23"/>
        <v>0</v>
      </c>
      <c r="C143" s="38"/>
      <c r="D143" s="38"/>
      <c r="E143" s="41">
        <f>'1º Fase'!I24</f>
        <v>0</v>
      </c>
      <c r="F143" s="41">
        <f>'1º Fase'!K24</f>
        <v>0</v>
      </c>
      <c r="G143" s="39">
        <f t="shared" si="24"/>
        <v>0</v>
      </c>
    </row>
    <row r="144" spans="1:7" ht="13.5" thickBot="1"/>
    <row r="145" spans="1:7" ht="12.75" customHeight="1">
      <c r="A145" s="63" t="s">
        <v>84</v>
      </c>
      <c r="B145" s="65" t="s">
        <v>66</v>
      </c>
      <c r="C145" s="65" t="s">
        <v>67</v>
      </c>
      <c r="D145" s="65" t="s">
        <v>68</v>
      </c>
      <c r="E145" s="65" t="s">
        <v>69</v>
      </c>
      <c r="F145" s="65" t="s">
        <v>70</v>
      </c>
      <c r="G145" s="61" t="s">
        <v>71</v>
      </c>
    </row>
    <row r="146" spans="1:7">
      <c r="A146" s="64"/>
      <c r="B146" s="66"/>
      <c r="C146" s="66"/>
      <c r="D146" s="66"/>
      <c r="E146" s="66"/>
      <c r="F146" s="66"/>
      <c r="G146" s="62"/>
    </row>
    <row r="147" spans="1:7">
      <c r="A147" s="35" t="str">
        <f>'1º Fase'!$F$5</f>
        <v>ADR 7 de Maio</v>
      </c>
      <c r="B147" s="10">
        <f t="shared" ref="B147:B155" si="25">SUM(C147:D147)</f>
        <v>0</v>
      </c>
      <c r="C147" s="10"/>
      <c r="D147" s="10"/>
      <c r="E147" s="36">
        <f>'1º Fase'!I32</f>
        <v>0</v>
      </c>
      <c r="F147" s="36">
        <f>'1º Fase'!K32</f>
        <v>0</v>
      </c>
      <c r="G147" s="37">
        <f t="shared" ref="G147:G155" si="26">E147-F147</f>
        <v>0</v>
      </c>
    </row>
    <row r="148" spans="1:7">
      <c r="A148" s="35" t="str">
        <f>'1º Fase'!$F$6</f>
        <v>Tifa do Scharlack</v>
      </c>
      <c r="B148" s="10">
        <f t="shared" si="25"/>
        <v>0</v>
      </c>
      <c r="C148" s="10"/>
      <c r="D148" s="10"/>
      <c r="E148" s="36">
        <f>'1º Fase'!I33</f>
        <v>0</v>
      </c>
      <c r="F148" s="36">
        <f>'1º Fase'!K33</f>
        <v>0</v>
      </c>
      <c r="G148" s="37">
        <f t="shared" si="26"/>
        <v>0</v>
      </c>
    </row>
    <row r="149" spans="1:7">
      <c r="A149" s="35" t="str">
        <f>'1º Fase'!$F$7</f>
        <v>Volta Grande</v>
      </c>
      <c r="B149" s="10">
        <f t="shared" si="25"/>
        <v>0</v>
      </c>
      <c r="C149" s="10"/>
      <c r="D149" s="10"/>
      <c r="E149" s="36">
        <f>'1º Fase'!K32</f>
        <v>0</v>
      </c>
      <c r="F149" s="36">
        <f>'1º Fase'!I32</f>
        <v>0</v>
      </c>
      <c r="G149" s="37">
        <f t="shared" si="26"/>
        <v>0</v>
      </c>
    </row>
    <row r="150" spans="1:7">
      <c r="A150" s="35" t="str">
        <f>'1º Fase'!$F$8</f>
        <v>Caçador</v>
      </c>
      <c r="B150" s="10">
        <f t="shared" si="25"/>
        <v>0</v>
      </c>
      <c r="C150" s="10"/>
      <c r="D150" s="10"/>
      <c r="E150" s="36"/>
      <c r="F150" s="36"/>
      <c r="G150" s="37">
        <f t="shared" si="26"/>
        <v>0</v>
      </c>
    </row>
    <row r="151" spans="1:7">
      <c r="A151" s="35" t="str">
        <f>'1º Fase'!$F$9</f>
        <v>Morro da Cruz</v>
      </c>
      <c r="B151" s="10">
        <f t="shared" si="25"/>
        <v>0</v>
      </c>
      <c r="C151" s="10"/>
      <c r="D151" s="10"/>
      <c r="E151" s="36">
        <f>'1º Fase'!I34</f>
        <v>0</v>
      </c>
      <c r="F151" s="36">
        <f>'1º Fase'!K34</f>
        <v>0</v>
      </c>
      <c r="G151" s="37">
        <f t="shared" si="26"/>
        <v>0</v>
      </c>
    </row>
    <row r="152" spans="1:7">
      <c r="A152" s="35" t="str">
        <f>'1º Fase'!$F$10</f>
        <v>Delber Automóveis</v>
      </c>
      <c r="B152" s="10">
        <f t="shared" si="25"/>
        <v>0</v>
      </c>
      <c r="C152" s="10"/>
      <c r="D152" s="10"/>
      <c r="E152" s="36">
        <f>'1º Fase'!K33</f>
        <v>0</v>
      </c>
      <c r="F152" s="36">
        <f>'1º Fase'!I33</f>
        <v>0</v>
      </c>
      <c r="G152" s="37">
        <f t="shared" si="26"/>
        <v>0</v>
      </c>
    </row>
    <row r="153" spans="1:7">
      <c r="A153" s="35" t="str">
        <f>'1º Fase'!$F$11</f>
        <v>13 de Maio</v>
      </c>
      <c r="B153" s="10">
        <f t="shared" si="25"/>
        <v>0</v>
      </c>
      <c r="C153" s="10"/>
      <c r="D153" s="10"/>
      <c r="E153" s="36">
        <f>'1º Fase'!I31</f>
        <v>0</v>
      </c>
      <c r="F153" s="36">
        <f>'1º Fase'!K31</f>
        <v>0</v>
      </c>
      <c r="G153" s="37">
        <f t="shared" si="26"/>
        <v>0</v>
      </c>
    </row>
    <row r="154" spans="1:7">
      <c r="A154" s="35" t="str">
        <f>'1º Fase'!$F$12</f>
        <v>Vildo</v>
      </c>
      <c r="B154" s="10">
        <f t="shared" si="25"/>
        <v>0</v>
      </c>
      <c r="C154" s="10"/>
      <c r="D154" s="10"/>
      <c r="E154" s="36">
        <f>'1º Fase'!K34</f>
        <v>0</v>
      </c>
      <c r="F154" s="36">
        <f>'1º Fase'!I34</f>
        <v>0</v>
      </c>
      <c r="G154" s="37">
        <f t="shared" si="26"/>
        <v>0</v>
      </c>
    </row>
    <row r="155" spans="1:7" ht="13.5" thickBot="1">
      <c r="A155" s="40" t="str">
        <f>'1º Fase'!$F$13</f>
        <v>Laeisz</v>
      </c>
      <c r="B155" s="38">
        <f t="shared" si="25"/>
        <v>0</v>
      </c>
      <c r="C155" s="38"/>
      <c r="D155" s="38"/>
      <c r="E155" s="41">
        <f>'1º Fase'!K31</f>
        <v>0</v>
      </c>
      <c r="F155" s="41">
        <f>'1º Fase'!I31</f>
        <v>0</v>
      </c>
      <c r="G155" s="39">
        <f t="shared" si="26"/>
        <v>0</v>
      </c>
    </row>
    <row r="156" spans="1:7" ht="13.5" thickBot="1"/>
    <row r="157" spans="1:7" ht="12.75" customHeight="1">
      <c r="A157" s="63" t="s">
        <v>85</v>
      </c>
      <c r="B157" s="65" t="s">
        <v>66</v>
      </c>
      <c r="C157" s="65" t="s">
        <v>67</v>
      </c>
      <c r="D157" s="65" t="s">
        <v>68</v>
      </c>
      <c r="E157" s="65" t="s">
        <v>69</v>
      </c>
      <c r="F157" s="65" t="s">
        <v>70</v>
      </c>
      <c r="G157" s="61" t="s">
        <v>71</v>
      </c>
    </row>
    <row r="158" spans="1:7">
      <c r="A158" s="64"/>
      <c r="B158" s="66"/>
      <c r="C158" s="66"/>
      <c r="D158" s="66"/>
      <c r="E158" s="66"/>
      <c r="F158" s="66"/>
      <c r="G158" s="62"/>
    </row>
    <row r="159" spans="1:7">
      <c r="A159" s="35" t="str">
        <f>'1º Fase'!$F$5</f>
        <v>ADR 7 de Maio</v>
      </c>
      <c r="B159" s="10">
        <f t="shared" ref="B159:B167" si="27">SUM(C159:D159)</f>
        <v>0</v>
      </c>
      <c r="C159" s="10"/>
      <c r="D159" s="10"/>
      <c r="E159" s="36"/>
      <c r="F159" s="36"/>
      <c r="G159" s="37">
        <f t="shared" ref="G159:G167" si="28">E159-F159</f>
        <v>0</v>
      </c>
    </row>
    <row r="160" spans="1:7">
      <c r="A160" s="35" t="str">
        <f>'1º Fase'!$F$6</f>
        <v>Tifa do Scharlack</v>
      </c>
      <c r="B160" s="10">
        <f t="shared" si="27"/>
        <v>0</v>
      </c>
      <c r="C160" s="10"/>
      <c r="D160" s="10"/>
      <c r="E160" s="36">
        <f>'1º Fase'!K38</f>
        <v>0</v>
      </c>
      <c r="F160" s="36">
        <f>'1º Fase'!I38</f>
        <v>0</v>
      </c>
      <c r="G160" s="37">
        <f t="shared" si="28"/>
        <v>0</v>
      </c>
    </row>
    <row r="161" spans="1:7">
      <c r="A161" s="35" t="str">
        <f>'1º Fase'!$F$7</f>
        <v>Volta Grande</v>
      </c>
      <c r="B161" s="10">
        <f t="shared" si="27"/>
        <v>0</v>
      </c>
      <c r="C161" s="10"/>
      <c r="D161" s="10"/>
      <c r="E161" s="36">
        <f>'1º Fase'!K41</f>
        <v>0</v>
      </c>
      <c r="F161" s="36">
        <f>'1º Fase'!I41</f>
        <v>0</v>
      </c>
      <c r="G161" s="37">
        <f t="shared" si="28"/>
        <v>0</v>
      </c>
    </row>
    <row r="162" spans="1:7">
      <c r="A162" s="35" t="str">
        <f>'1º Fase'!$F$8</f>
        <v>Caçador</v>
      </c>
      <c r="B162" s="10">
        <f t="shared" si="27"/>
        <v>0</v>
      </c>
      <c r="C162" s="10"/>
      <c r="D162" s="10"/>
      <c r="E162" s="36">
        <f>'1º Fase'!K39</f>
        <v>0</v>
      </c>
      <c r="F162" s="36">
        <f>'1º Fase'!I39</f>
        <v>0</v>
      </c>
      <c r="G162" s="37">
        <f t="shared" si="28"/>
        <v>0</v>
      </c>
    </row>
    <row r="163" spans="1:7">
      <c r="A163" s="35" t="str">
        <f>'1º Fase'!$F$9</f>
        <v>Morro da Cruz</v>
      </c>
      <c r="B163" s="10">
        <f t="shared" si="27"/>
        <v>0</v>
      </c>
      <c r="C163" s="10"/>
      <c r="D163" s="10"/>
      <c r="E163" s="36">
        <f>'1º Fase'!I39</f>
        <v>0</v>
      </c>
      <c r="F163" s="36">
        <f>'1º Fase'!K39</f>
        <v>0</v>
      </c>
      <c r="G163" s="37">
        <f t="shared" si="28"/>
        <v>0</v>
      </c>
    </row>
    <row r="164" spans="1:7">
      <c r="A164" s="35" t="str">
        <f>'1º Fase'!$F$10</f>
        <v>Delber Automóveis</v>
      </c>
      <c r="B164" s="10">
        <f t="shared" si="27"/>
        <v>0</v>
      </c>
      <c r="C164" s="10"/>
      <c r="D164" s="10"/>
      <c r="E164" s="36">
        <f>'1º Fase'!I40</f>
        <v>0</v>
      </c>
      <c r="F164" s="36">
        <f>'1º Fase'!K40</f>
        <v>0</v>
      </c>
      <c r="G164" s="37">
        <f t="shared" si="28"/>
        <v>0</v>
      </c>
    </row>
    <row r="165" spans="1:7">
      <c r="A165" s="35" t="str">
        <f>'1º Fase'!$F$11</f>
        <v>13 de Maio</v>
      </c>
      <c r="B165" s="10">
        <f t="shared" si="27"/>
        <v>0</v>
      </c>
      <c r="C165" s="10"/>
      <c r="D165" s="10"/>
      <c r="E165" s="36">
        <f>'1º Fase'!I41</f>
        <v>0</v>
      </c>
      <c r="F165" s="36">
        <f>'1º Fase'!K41</f>
        <v>0</v>
      </c>
      <c r="G165" s="37">
        <f t="shared" si="28"/>
        <v>0</v>
      </c>
    </row>
    <row r="166" spans="1:7">
      <c r="A166" s="35" t="str">
        <f>'1º Fase'!$F$12</f>
        <v>Vildo</v>
      </c>
      <c r="B166" s="10">
        <f t="shared" si="27"/>
        <v>0</v>
      </c>
      <c r="C166" s="10"/>
      <c r="D166" s="10"/>
      <c r="E166" s="36">
        <f>'1º Fase'!K40</f>
        <v>0</v>
      </c>
      <c r="F166" s="36">
        <f>'1º Fase'!I40</f>
        <v>0</v>
      </c>
      <c r="G166" s="37">
        <f t="shared" si="28"/>
        <v>0</v>
      </c>
    </row>
    <row r="167" spans="1:7" ht="13.5" thickBot="1">
      <c r="A167" s="40" t="str">
        <f>'1º Fase'!$F$13</f>
        <v>Laeisz</v>
      </c>
      <c r="B167" s="38">
        <f t="shared" si="27"/>
        <v>0</v>
      </c>
      <c r="C167" s="38"/>
      <c r="D167" s="38"/>
      <c r="E167" s="41">
        <f>'1º Fase'!I38</f>
        <v>0</v>
      </c>
      <c r="F167" s="41">
        <f>'1º Fase'!K38</f>
        <v>0</v>
      </c>
      <c r="G167" s="39">
        <f t="shared" si="28"/>
        <v>0</v>
      </c>
    </row>
    <row r="168" spans="1:7" ht="13.5" thickBot="1"/>
    <row r="169" spans="1:7" ht="12.75" customHeight="1">
      <c r="A169" s="63" t="s">
        <v>86</v>
      </c>
      <c r="B169" s="65" t="s">
        <v>66</v>
      </c>
      <c r="C169" s="65" t="s">
        <v>67</v>
      </c>
      <c r="D169" s="65" t="s">
        <v>68</v>
      </c>
      <c r="E169" s="65" t="s">
        <v>69</v>
      </c>
      <c r="F169" s="65" t="s">
        <v>70</v>
      </c>
      <c r="G169" s="61" t="s">
        <v>71</v>
      </c>
    </row>
    <row r="170" spans="1:7">
      <c r="A170" s="64"/>
      <c r="B170" s="66"/>
      <c r="C170" s="66"/>
      <c r="D170" s="66"/>
      <c r="E170" s="66"/>
      <c r="F170" s="66"/>
      <c r="G170" s="62"/>
    </row>
    <row r="171" spans="1:7">
      <c r="A171" s="35" t="str">
        <f>'1º Fase'!$F$5</f>
        <v>ADR 7 de Maio</v>
      </c>
      <c r="B171" s="10">
        <f t="shared" ref="B171:B179" si="29">SUM(C171:D171)</f>
        <v>0</v>
      </c>
      <c r="C171" s="10"/>
      <c r="D171" s="10"/>
      <c r="E171" s="36">
        <f>'1º Fase'!I47</f>
        <v>0</v>
      </c>
      <c r="F171" s="36">
        <f>'1º Fase'!K47</f>
        <v>0</v>
      </c>
      <c r="G171" s="37">
        <f t="shared" ref="G171:G179" si="30">E171-F171</f>
        <v>0</v>
      </c>
    </row>
    <row r="172" spans="1:7">
      <c r="A172" s="35" t="str">
        <f>'1º Fase'!$F$6</f>
        <v>Tifa do Scharlack</v>
      </c>
      <c r="B172" s="10">
        <f t="shared" si="29"/>
        <v>0</v>
      </c>
      <c r="C172" s="10"/>
      <c r="D172" s="10"/>
      <c r="E172" s="36">
        <f>'1º Fase'!K46</f>
        <v>0</v>
      </c>
      <c r="F172" s="36">
        <f>'1º Fase'!I46</f>
        <v>0</v>
      </c>
      <c r="G172" s="37">
        <f t="shared" si="30"/>
        <v>0</v>
      </c>
    </row>
    <row r="173" spans="1:7">
      <c r="A173" s="35" t="str">
        <f>'1º Fase'!$F$7</f>
        <v>Volta Grande</v>
      </c>
      <c r="B173" s="10">
        <f t="shared" si="29"/>
        <v>0</v>
      </c>
      <c r="C173" s="10"/>
      <c r="D173" s="10"/>
      <c r="E173" s="36">
        <f>'1º Fase'!I48</f>
        <v>0</v>
      </c>
      <c r="F173" s="36">
        <f>'1º Fase'!K48</f>
        <v>0</v>
      </c>
      <c r="G173" s="37">
        <f t="shared" si="30"/>
        <v>0</v>
      </c>
    </row>
    <row r="174" spans="1:7">
      <c r="A174" s="35" t="str">
        <f>'1º Fase'!$F$8</f>
        <v>Caçador</v>
      </c>
      <c r="B174" s="10">
        <f t="shared" si="29"/>
        <v>0</v>
      </c>
      <c r="C174" s="10"/>
      <c r="D174" s="10"/>
      <c r="E174" s="36">
        <f>'1º Fase'!I46</f>
        <v>0</v>
      </c>
      <c r="F174" s="36">
        <f>'1º Fase'!K46</f>
        <v>0</v>
      </c>
      <c r="G174" s="37">
        <f t="shared" si="30"/>
        <v>0</v>
      </c>
    </row>
    <row r="175" spans="1:7">
      <c r="A175" s="35" t="str">
        <f>'1º Fase'!$F$9</f>
        <v>Morro da Cruz</v>
      </c>
      <c r="B175" s="10">
        <f t="shared" si="29"/>
        <v>0</v>
      </c>
      <c r="C175" s="10"/>
      <c r="D175" s="10"/>
      <c r="E175" s="36">
        <f>'1º Fase'!K48</f>
        <v>0</v>
      </c>
      <c r="F175" s="36">
        <f>'1º Fase'!I48</f>
        <v>0</v>
      </c>
      <c r="G175" s="37">
        <f t="shared" si="30"/>
        <v>0</v>
      </c>
    </row>
    <row r="176" spans="1:7">
      <c r="A176" s="35" t="str">
        <f>'1º Fase'!$F$10</f>
        <v>Delber Automóveis</v>
      </c>
      <c r="B176" s="10">
        <f t="shared" si="29"/>
        <v>0</v>
      </c>
      <c r="C176" s="10"/>
      <c r="D176" s="10"/>
      <c r="E176" s="36">
        <f>'1º Fase'!K45</f>
        <v>0</v>
      </c>
      <c r="F176" s="36">
        <f>'1º Fase'!I45</f>
        <v>0</v>
      </c>
      <c r="G176" s="37">
        <f t="shared" si="30"/>
        <v>0</v>
      </c>
    </row>
    <row r="177" spans="1:7">
      <c r="A177" s="35" t="str">
        <f>'1º Fase'!$F$11</f>
        <v>13 de Maio</v>
      </c>
      <c r="B177" s="10">
        <f t="shared" si="29"/>
        <v>0</v>
      </c>
      <c r="C177" s="10"/>
      <c r="D177" s="10"/>
      <c r="E177" s="36"/>
      <c r="F177" s="36"/>
      <c r="G177" s="37">
        <f t="shared" si="30"/>
        <v>0</v>
      </c>
    </row>
    <row r="178" spans="1:7">
      <c r="A178" s="35" t="str">
        <f>'1º Fase'!$F$12</f>
        <v>Vildo</v>
      </c>
      <c r="B178" s="10">
        <f t="shared" si="29"/>
        <v>0</v>
      </c>
      <c r="C178" s="10"/>
      <c r="D178" s="10"/>
      <c r="E178" s="36">
        <f>'1º Fase'!K47</f>
        <v>0</v>
      </c>
      <c r="F178" s="36">
        <f>'1º Fase'!I47</f>
        <v>0</v>
      </c>
      <c r="G178" s="37">
        <f t="shared" si="30"/>
        <v>0</v>
      </c>
    </row>
    <row r="179" spans="1:7" ht="13.5" thickBot="1">
      <c r="A179" s="40" t="str">
        <f>'1º Fase'!$F$13</f>
        <v>Laeisz</v>
      </c>
      <c r="B179" s="38">
        <f t="shared" si="29"/>
        <v>0</v>
      </c>
      <c r="C179" s="38"/>
      <c r="D179" s="38"/>
      <c r="E179" s="41">
        <f>'1º Fase'!I45</f>
        <v>0</v>
      </c>
      <c r="F179" s="41">
        <f>'1º Fase'!K45</f>
        <v>0</v>
      </c>
      <c r="G179" s="39">
        <f t="shared" si="30"/>
        <v>0</v>
      </c>
    </row>
    <row r="180" spans="1:7" ht="13.5" thickBot="1"/>
    <row r="181" spans="1:7" ht="12.75" customHeight="1">
      <c r="A181" s="63" t="s">
        <v>87</v>
      </c>
      <c r="B181" s="65" t="s">
        <v>66</v>
      </c>
      <c r="C181" s="65" t="s">
        <v>67</v>
      </c>
      <c r="D181" s="65" t="s">
        <v>68</v>
      </c>
      <c r="E181" s="65" t="s">
        <v>69</v>
      </c>
      <c r="F181" s="65" t="s">
        <v>70</v>
      </c>
      <c r="G181" s="61" t="s">
        <v>71</v>
      </c>
    </row>
    <row r="182" spans="1:7">
      <c r="A182" s="64"/>
      <c r="B182" s="66"/>
      <c r="C182" s="66"/>
      <c r="D182" s="66"/>
      <c r="E182" s="66"/>
      <c r="F182" s="66"/>
      <c r="G182" s="62"/>
    </row>
    <row r="183" spans="1:7">
      <c r="A183" s="35" t="str">
        <f>'1º Fase'!$F$5</f>
        <v>ADR 7 de Maio</v>
      </c>
      <c r="B183" s="10">
        <f t="shared" ref="B183:B191" si="31">SUM(C183:D183)</f>
        <v>0</v>
      </c>
      <c r="C183" s="10"/>
      <c r="D183" s="10"/>
      <c r="E183" s="36">
        <f>'1º Fase'!I55</f>
        <v>0</v>
      </c>
      <c r="F183" s="36">
        <f>'1º Fase'!K55</f>
        <v>0</v>
      </c>
      <c r="G183" s="37">
        <f t="shared" ref="G183:G191" si="32">E183-F183</f>
        <v>0</v>
      </c>
    </row>
    <row r="184" spans="1:7">
      <c r="A184" s="35" t="str">
        <f>'1º Fase'!$F$6</f>
        <v>Tifa do Scharlack</v>
      </c>
      <c r="B184" s="10">
        <f t="shared" si="31"/>
        <v>0</v>
      </c>
      <c r="C184" s="10"/>
      <c r="D184" s="10"/>
      <c r="E184" s="36">
        <f>'1º Fase'!I53</f>
        <v>0</v>
      </c>
      <c r="F184" s="36">
        <f>'1º Fase'!K53</f>
        <v>0</v>
      </c>
      <c r="G184" s="37">
        <f t="shared" si="32"/>
        <v>0</v>
      </c>
    </row>
    <row r="185" spans="1:7">
      <c r="A185" s="35" t="str">
        <f>'1º Fase'!$F$7</f>
        <v>Volta Grande</v>
      </c>
      <c r="B185" s="10">
        <f t="shared" si="31"/>
        <v>0</v>
      </c>
      <c r="C185" s="10"/>
      <c r="D185" s="10"/>
      <c r="E185" s="36">
        <f>'1º Fase'!K53</f>
        <v>0</v>
      </c>
      <c r="F185" s="36">
        <f>'1º Fase'!I53</f>
        <v>0</v>
      </c>
      <c r="G185" s="37">
        <f t="shared" si="32"/>
        <v>0</v>
      </c>
    </row>
    <row r="186" spans="1:7">
      <c r="A186" s="35" t="str">
        <f>'1º Fase'!$F$8</f>
        <v>Caçador</v>
      </c>
      <c r="B186" s="10">
        <f t="shared" si="31"/>
        <v>0</v>
      </c>
      <c r="C186" s="10"/>
      <c r="D186" s="10"/>
      <c r="E186" s="36">
        <f>'1º Fase'!K54</f>
        <v>0</v>
      </c>
      <c r="F186" s="36">
        <f>'1º Fase'!I54</f>
        <v>0</v>
      </c>
      <c r="G186" s="37">
        <f t="shared" si="32"/>
        <v>0</v>
      </c>
    </row>
    <row r="187" spans="1:7">
      <c r="A187" s="35" t="str">
        <f>'1º Fase'!$F$9</f>
        <v>Morro da Cruz</v>
      </c>
      <c r="B187" s="10">
        <f t="shared" si="31"/>
        <v>0</v>
      </c>
      <c r="C187" s="10"/>
      <c r="D187" s="10"/>
      <c r="E187" s="36"/>
      <c r="F187" s="36"/>
      <c r="G187" s="37">
        <f t="shared" si="32"/>
        <v>0</v>
      </c>
    </row>
    <row r="188" spans="1:7">
      <c r="A188" s="35" t="str">
        <f>'1º Fase'!$F$10</f>
        <v>Delber Automóveis</v>
      </c>
      <c r="B188" s="10">
        <f t="shared" si="31"/>
        <v>0</v>
      </c>
      <c r="C188" s="10"/>
      <c r="D188" s="10"/>
      <c r="E188" s="36">
        <f>'1º Fase'!I54</f>
        <v>0</v>
      </c>
      <c r="F188" s="36">
        <f>'1º Fase'!K54</f>
        <v>0</v>
      </c>
      <c r="G188" s="37">
        <f t="shared" si="32"/>
        <v>0</v>
      </c>
    </row>
    <row r="189" spans="1:7">
      <c r="A189" s="35" t="str">
        <f>'1º Fase'!$F$11</f>
        <v>13 de Maio</v>
      </c>
      <c r="B189" s="10">
        <f t="shared" si="31"/>
        <v>0</v>
      </c>
      <c r="C189" s="10"/>
      <c r="D189" s="10"/>
      <c r="E189" s="36">
        <f>'1º Fase'!K55</f>
        <v>0</v>
      </c>
      <c r="F189" s="36">
        <f>'1º Fase'!I55</f>
        <v>0</v>
      </c>
      <c r="G189" s="37">
        <f t="shared" si="32"/>
        <v>0</v>
      </c>
    </row>
    <row r="190" spans="1:7">
      <c r="A190" s="35" t="str">
        <f>'1º Fase'!$F$12</f>
        <v>Vildo</v>
      </c>
      <c r="B190" s="10">
        <f t="shared" si="31"/>
        <v>0</v>
      </c>
      <c r="C190" s="10"/>
      <c r="D190" s="10"/>
      <c r="E190" s="36">
        <f>'1º Fase'!I52</f>
        <v>0</v>
      </c>
      <c r="F190" s="36">
        <f>'1º Fase'!K52</f>
        <v>0</v>
      </c>
      <c r="G190" s="37">
        <f t="shared" si="32"/>
        <v>0</v>
      </c>
    </row>
    <row r="191" spans="1:7" ht="13.5" thickBot="1">
      <c r="A191" s="40" t="str">
        <f>'1º Fase'!$F$13</f>
        <v>Laeisz</v>
      </c>
      <c r="B191" s="38">
        <f t="shared" si="31"/>
        <v>0</v>
      </c>
      <c r="C191" s="38"/>
      <c r="D191" s="38"/>
      <c r="E191" s="41">
        <f>'1º Fase'!K52</f>
        <v>0</v>
      </c>
      <c r="F191" s="41">
        <f>'1º Fase'!I52</f>
        <v>0</v>
      </c>
      <c r="G191" s="39">
        <f t="shared" si="32"/>
        <v>0</v>
      </c>
    </row>
    <row r="192" spans="1:7" ht="13.5" thickBot="1"/>
    <row r="193" spans="1:7" ht="12.75" customHeight="1">
      <c r="A193" s="63" t="s">
        <v>88</v>
      </c>
      <c r="B193" s="65" t="s">
        <v>66</v>
      </c>
      <c r="C193" s="65" t="s">
        <v>67</v>
      </c>
      <c r="D193" s="65" t="s">
        <v>68</v>
      </c>
      <c r="E193" s="65" t="s">
        <v>69</v>
      </c>
      <c r="F193" s="65" t="s">
        <v>70</v>
      </c>
      <c r="G193" s="61" t="s">
        <v>71</v>
      </c>
    </row>
    <row r="194" spans="1:7">
      <c r="A194" s="64"/>
      <c r="B194" s="66"/>
      <c r="C194" s="66"/>
      <c r="D194" s="66"/>
      <c r="E194" s="66"/>
      <c r="F194" s="66"/>
      <c r="G194" s="62"/>
    </row>
    <row r="195" spans="1:7">
      <c r="A195" s="35" t="str">
        <f>'1º Fase'!$F$5</f>
        <v>ADR 7 de Maio</v>
      </c>
      <c r="B195" s="10">
        <f t="shared" ref="B195:B203" si="33">SUM(C195:D195)</f>
        <v>0</v>
      </c>
      <c r="C195" s="10"/>
      <c r="D195" s="10"/>
      <c r="E195" s="36">
        <f>'1º Fase'!I60</f>
        <v>0</v>
      </c>
      <c r="F195" s="36">
        <f>'1º Fase'!K60</f>
        <v>0</v>
      </c>
      <c r="G195" s="37">
        <f t="shared" ref="G195:G203" si="34">E195-F195</f>
        <v>0</v>
      </c>
    </row>
    <row r="196" spans="1:7">
      <c r="A196" s="35" t="str">
        <f>'1º Fase'!$F$6</f>
        <v>Tifa do Scharlack</v>
      </c>
      <c r="B196" s="10">
        <f t="shared" si="33"/>
        <v>0</v>
      </c>
      <c r="C196" s="10"/>
      <c r="D196" s="10"/>
      <c r="E196" s="36"/>
      <c r="F196" s="36"/>
      <c r="G196" s="37">
        <f t="shared" si="34"/>
        <v>0</v>
      </c>
    </row>
    <row r="197" spans="1:7">
      <c r="A197" s="35" t="str">
        <f>'1º Fase'!$F$7</f>
        <v>Volta Grande</v>
      </c>
      <c r="B197" s="10">
        <f t="shared" si="33"/>
        <v>0</v>
      </c>
      <c r="C197" s="10"/>
      <c r="D197" s="10"/>
      <c r="E197" s="36">
        <f>'1º Fase'!I62</f>
        <v>0</v>
      </c>
      <c r="F197" s="36">
        <f>'1º Fase'!K62</f>
        <v>0</v>
      </c>
      <c r="G197" s="37">
        <f t="shared" si="34"/>
        <v>0</v>
      </c>
    </row>
    <row r="198" spans="1:7">
      <c r="A198" s="35" t="str">
        <f>'1º Fase'!$F$8</f>
        <v>Caçador</v>
      </c>
      <c r="B198" s="10">
        <f t="shared" si="33"/>
        <v>0</v>
      </c>
      <c r="C198" s="10"/>
      <c r="D198" s="10"/>
      <c r="E198" s="36">
        <f>'1º Fase'!I59</f>
        <v>0</v>
      </c>
      <c r="F198" s="36">
        <f>'1º Fase'!K59</f>
        <v>0</v>
      </c>
      <c r="G198" s="37">
        <f t="shared" si="34"/>
        <v>0</v>
      </c>
    </row>
    <row r="199" spans="1:7">
      <c r="A199" s="35" t="str">
        <f>'1º Fase'!$F$9</f>
        <v>Morro da Cruz</v>
      </c>
      <c r="B199" s="10">
        <f t="shared" si="33"/>
        <v>0</v>
      </c>
      <c r="C199" s="10"/>
      <c r="D199" s="10"/>
      <c r="E199" s="36">
        <f>'1º Fase'!K61</f>
        <v>0</v>
      </c>
      <c r="F199" s="36">
        <f>'1º Fase'!I61</f>
        <v>0</v>
      </c>
      <c r="G199" s="37">
        <f t="shared" si="34"/>
        <v>0</v>
      </c>
    </row>
    <row r="200" spans="1:7">
      <c r="A200" s="35" t="str">
        <f>'1º Fase'!$F$10</f>
        <v>Delber Automóveis</v>
      </c>
      <c r="B200" s="10">
        <f t="shared" si="33"/>
        <v>0</v>
      </c>
      <c r="C200" s="10"/>
      <c r="D200" s="10"/>
      <c r="E200" s="36">
        <f>'1º Fase'!K62</f>
        <v>0</v>
      </c>
      <c r="F200" s="36">
        <f>'1º Fase'!I62</f>
        <v>0</v>
      </c>
      <c r="G200" s="37">
        <f t="shared" si="34"/>
        <v>0</v>
      </c>
    </row>
    <row r="201" spans="1:7">
      <c r="A201" s="35" t="str">
        <f>'1º Fase'!$F$11</f>
        <v>13 de Maio</v>
      </c>
      <c r="B201" s="10">
        <f t="shared" si="33"/>
        <v>0</v>
      </c>
      <c r="C201" s="10"/>
      <c r="D201" s="10"/>
      <c r="E201" s="36">
        <f>'1º Fase'!I61</f>
        <v>0</v>
      </c>
      <c r="F201" s="36">
        <f>'1º Fase'!K61</f>
        <v>0</v>
      </c>
      <c r="G201" s="37">
        <f t="shared" si="34"/>
        <v>0</v>
      </c>
    </row>
    <row r="202" spans="1:7">
      <c r="A202" s="35" t="str">
        <f>'1º Fase'!$F$12</f>
        <v>Vildo</v>
      </c>
      <c r="B202" s="10">
        <f t="shared" si="33"/>
        <v>0</v>
      </c>
      <c r="C202" s="10"/>
      <c r="D202" s="10"/>
      <c r="E202" s="36">
        <f>'1º Fase'!K59</f>
        <v>0</v>
      </c>
      <c r="F202" s="36">
        <f>'1º Fase'!I59</f>
        <v>0</v>
      </c>
      <c r="G202" s="37">
        <f t="shared" si="34"/>
        <v>0</v>
      </c>
    </row>
    <row r="203" spans="1:7" ht="13.5" thickBot="1">
      <c r="A203" s="40" t="str">
        <f>'1º Fase'!$F$13</f>
        <v>Laeisz</v>
      </c>
      <c r="B203" s="38">
        <f t="shared" si="33"/>
        <v>0</v>
      </c>
      <c r="C203" s="38"/>
      <c r="D203" s="38"/>
      <c r="E203" s="41">
        <f>'1º Fase'!K60</f>
        <v>0</v>
      </c>
      <c r="F203" s="41">
        <f>'1º Fase'!I60</f>
        <v>0</v>
      </c>
      <c r="G203" s="39">
        <f t="shared" si="34"/>
        <v>0</v>
      </c>
    </row>
    <row r="204" spans="1:7" ht="13.5" thickBot="1"/>
    <row r="205" spans="1:7" ht="12.75" customHeight="1">
      <c r="A205" s="63" t="s">
        <v>89</v>
      </c>
      <c r="B205" s="65" t="s">
        <v>66</v>
      </c>
      <c r="C205" s="65" t="s">
        <v>67</v>
      </c>
      <c r="D205" s="65" t="s">
        <v>68</v>
      </c>
      <c r="E205" s="65" t="s">
        <v>69</v>
      </c>
      <c r="F205" s="65" t="s">
        <v>70</v>
      </c>
      <c r="G205" s="61" t="s">
        <v>71</v>
      </c>
    </row>
    <row r="206" spans="1:7">
      <c r="A206" s="64"/>
      <c r="B206" s="66"/>
      <c r="C206" s="66"/>
      <c r="D206" s="66"/>
      <c r="E206" s="66"/>
      <c r="F206" s="66"/>
      <c r="G206" s="62"/>
    </row>
    <row r="207" spans="1:7">
      <c r="A207" s="35" t="str">
        <f>'1º Fase'!$F$5</f>
        <v>ADR 7 de Maio</v>
      </c>
      <c r="B207" s="10">
        <f t="shared" ref="B207:B215" si="35">SUM(C207:D207)</f>
        <v>0</v>
      </c>
      <c r="C207" s="10"/>
      <c r="D207" s="10"/>
      <c r="E207" s="36">
        <f>'1º Fase'!K69</f>
        <v>0</v>
      </c>
      <c r="F207" s="36">
        <f>'1º Fase'!I69</f>
        <v>0</v>
      </c>
      <c r="G207" s="37">
        <f t="shared" ref="G207:G215" si="36">E207-F207</f>
        <v>0</v>
      </c>
    </row>
    <row r="208" spans="1:7">
      <c r="A208" s="35" t="str">
        <f>'1º Fase'!$F$6</f>
        <v>Tifa do Scharlack</v>
      </c>
      <c r="B208" s="10">
        <f t="shared" si="35"/>
        <v>0</v>
      </c>
      <c r="C208" s="10"/>
      <c r="D208" s="10"/>
      <c r="E208" s="36">
        <f>'1º Fase'!I67</f>
        <v>0</v>
      </c>
      <c r="F208" s="36">
        <f>'1º Fase'!K67</f>
        <v>0</v>
      </c>
      <c r="G208" s="37">
        <f t="shared" si="36"/>
        <v>0</v>
      </c>
    </row>
    <row r="209" spans="1:7">
      <c r="A209" s="35" t="str">
        <f>'1º Fase'!$F$7</f>
        <v>Volta Grande</v>
      </c>
      <c r="B209" s="10">
        <f t="shared" si="35"/>
        <v>0</v>
      </c>
      <c r="C209" s="10"/>
      <c r="D209" s="10"/>
      <c r="E209" s="36">
        <f>'1º Fase'!K68</f>
        <v>0</v>
      </c>
      <c r="F209" s="36">
        <f>'1º Fase'!I68</f>
        <v>0</v>
      </c>
      <c r="G209" s="37">
        <f t="shared" si="36"/>
        <v>0</v>
      </c>
    </row>
    <row r="210" spans="1:7">
      <c r="A210" s="35" t="str">
        <f>'1º Fase'!$F$8</f>
        <v>Caçador</v>
      </c>
      <c r="B210" s="10">
        <f t="shared" si="35"/>
        <v>0</v>
      </c>
      <c r="C210" s="10"/>
      <c r="D210" s="10"/>
      <c r="E210" s="36">
        <f>'1º Fase'!K66</f>
        <v>0</v>
      </c>
      <c r="F210" s="36">
        <f>'1º Fase'!I66</f>
        <v>0</v>
      </c>
      <c r="G210" s="37">
        <f t="shared" si="36"/>
        <v>0</v>
      </c>
    </row>
    <row r="211" spans="1:7">
      <c r="A211" s="35" t="str">
        <f>'1º Fase'!$F$9</f>
        <v>Morro da Cruz</v>
      </c>
      <c r="B211" s="10">
        <f t="shared" si="35"/>
        <v>0</v>
      </c>
      <c r="C211" s="10"/>
      <c r="D211" s="10"/>
      <c r="E211" s="36">
        <f>'1º Fase'!I69</f>
        <v>0</v>
      </c>
      <c r="F211" s="36">
        <f>'1º Fase'!K69</f>
        <v>0</v>
      </c>
      <c r="G211" s="37">
        <f t="shared" si="36"/>
        <v>0</v>
      </c>
    </row>
    <row r="212" spans="1:7">
      <c r="A212" s="35" t="str">
        <f>'1º Fase'!$F$10</f>
        <v>Delber Automóveis</v>
      </c>
      <c r="B212" s="10">
        <f t="shared" si="35"/>
        <v>0</v>
      </c>
      <c r="C212" s="10"/>
      <c r="D212" s="10"/>
      <c r="E212" s="36"/>
      <c r="F212" s="36"/>
      <c r="G212" s="37">
        <f t="shared" si="36"/>
        <v>0</v>
      </c>
    </row>
    <row r="213" spans="1:7">
      <c r="A213" s="35" t="str">
        <f>'1º Fase'!$F$11</f>
        <v>13 de Maio</v>
      </c>
      <c r="B213" s="10">
        <f t="shared" si="35"/>
        <v>0</v>
      </c>
      <c r="C213" s="10"/>
      <c r="D213" s="10"/>
      <c r="E213" s="36">
        <f>'1º Fase'!K67</f>
        <v>0</v>
      </c>
      <c r="F213" s="36">
        <f>'1º Fase'!I67</f>
        <v>0</v>
      </c>
      <c r="G213" s="37">
        <f t="shared" si="36"/>
        <v>0</v>
      </c>
    </row>
    <row r="214" spans="1:7">
      <c r="A214" s="35" t="str">
        <f>'1º Fase'!$F$12</f>
        <v>Vildo</v>
      </c>
      <c r="B214" s="10">
        <f t="shared" si="35"/>
        <v>0</v>
      </c>
      <c r="C214" s="10"/>
      <c r="D214" s="10"/>
      <c r="E214" s="36">
        <f>'1º Fase'!I68</f>
        <v>0</v>
      </c>
      <c r="F214" s="36">
        <f>'1º Fase'!K68</f>
        <v>0</v>
      </c>
      <c r="G214" s="37">
        <f t="shared" si="36"/>
        <v>0</v>
      </c>
    </row>
    <row r="215" spans="1:7" ht="13.5" thickBot="1">
      <c r="A215" s="40" t="str">
        <f>'1º Fase'!$F$13</f>
        <v>Laeisz</v>
      </c>
      <c r="B215" s="38">
        <f t="shared" si="35"/>
        <v>0</v>
      </c>
      <c r="C215" s="38"/>
      <c r="D215" s="38"/>
      <c r="E215" s="41">
        <f>'1º Fase'!I66</f>
        <v>0</v>
      </c>
      <c r="F215" s="41">
        <f>'1º Fase'!K66</f>
        <v>0</v>
      </c>
      <c r="G215" s="39">
        <f t="shared" si="36"/>
        <v>0</v>
      </c>
    </row>
    <row r="216" spans="1:7" ht="13.5" thickBot="1"/>
    <row r="217" spans="1:7" ht="12.75" customHeight="1">
      <c r="A217" s="63" t="s">
        <v>90</v>
      </c>
      <c r="B217" s="65" t="s">
        <v>66</v>
      </c>
      <c r="C217" s="65" t="s">
        <v>67</v>
      </c>
      <c r="D217" s="65" t="s">
        <v>68</v>
      </c>
      <c r="E217" s="65" t="s">
        <v>69</v>
      </c>
      <c r="F217" s="65" t="s">
        <v>70</v>
      </c>
      <c r="G217" s="61" t="s">
        <v>71</v>
      </c>
    </row>
    <row r="218" spans="1:7">
      <c r="A218" s="64"/>
      <c r="B218" s="66"/>
      <c r="C218" s="66"/>
      <c r="D218" s="66"/>
      <c r="E218" s="66"/>
      <c r="F218" s="66"/>
      <c r="G218" s="62"/>
    </row>
    <row r="219" spans="1:7">
      <c r="A219" s="35" t="str">
        <f>'1º Fase'!$F$5</f>
        <v>ADR 7 de Maio</v>
      </c>
      <c r="B219" s="10">
        <f t="shared" ref="B219:B227" si="37">SUM(C219:D219)</f>
        <v>0</v>
      </c>
      <c r="C219" s="10"/>
      <c r="D219" s="10"/>
      <c r="E219" s="36">
        <f>'1º Fase'!I73</f>
        <v>0</v>
      </c>
      <c r="F219" s="36">
        <f>'1º Fase'!K73</f>
        <v>0</v>
      </c>
      <c r="G219" s="37">
        <f t="shared" ref="G219:G227" si="38">E219-F219</f>
        <v>0</v>
      </c>
    </row>
    <row r="220" spans="1:7">
      <c r="A220" s="35" t="str">
        <f>'1º Fase'!$F$6</f>
        <v>Tifa do Scharlack</v>
      </c>
      <c r="B220" s="10">
        <f t="shared" si="37"/>
        <v>0</v>
      </c>
      <c r="C220" s="10"/>
      <c r="D220" s="10"/>
      <c r="E220" s="36">
        <f>'1º Fase'!K74</f>
        <v>0</v>
      </c>
      <c r="F220" s="36">
        <f>'1º Fase'!I74</f>
        <v>0</v>
      </c>
      <c r="G220" s="37">
        <f t="shared" si="38"/>
        <v>0</v>
      </c>
    </row>
    <row r="221" spans="1:7">
      <c r="A221" s="35" t="str">
        <f>'1º Fase'!$F$7</f>
        <v>Volta Grande</v>
      </c>
      <c r="B221" s="10">
        <f t="shared" si="37"/>
        <v>0</v>
      </c>
      <c r="C221" s="10"/>
      <c r="D221" s="10"/>
      <c r="E221" s="36">
        <f>'1º Fase'!I76</f>
        <v>0</v>
      </c>
      <c r="F221" s="36">
        <f>'1º Fase'!K76</f>
        <v>0</v>
      </c>
      <c r="G221" s="37">
        <f t="shared" si="38"/>
        <v>0</v>
      </c>
    </row>
    <row r="222" spans="1:7">
      <c r="A222" s="35" t="str">
        <f>'1º Fase'!$F$8</f>
        <v>Caçador</v>
      </c>
      <c r="B222" s="10">
        <f t="shared" si="37"/>
        <v>0</v>
      </c>
      <c r="C222" s="10"/>
      <c r="D222" s="10"/>
      <c r="E222" s="36">
        <f>'1º Fase'!K73</f>
        <v>0</v>
      </c>
      <c r="F222" s="36">
        <f>'1º Fase'!I73</f>
        <v>0</v>
      </c>
      <c r="G222" s="37">
        <f t="shared" si="38"/>
        <v>0</v>
      </c>
    </row>
    <row r="223" spans="1:7">
      <c r="A223" s="35" t="str">
        <f>'1º Fase'!$F$9</f>
        <v>Morro da Cruz</v>
      </c>
      <c r="B223" s="10">
        <f t="shared" si="37"/>
        <v>0</v>
      </c>
      <c r="C223" s="10"/>
      <c r="D223" s="10"/>
      <c r="E223" s="36">
        <f>'1º Fase'!I74</f>
        <v>0</v>
      </c>
      <c r="F223" s="36">
        <f>'1º Fase'!K74</f>
        <v>0</v>
      </c>
      <c r="G223" s="37">
        <f t="shared" si="38"/>
        <v>0</v>
      </c>
    </row>
    <row r="224" spans="1:7">
      <c r="A224" s="35" t="str">
        <f>'1º Fase'!$F$10</f>
        <v>Delber Automóveis</v>
      </c>
      <c r="B224" s="10">
        <f t="shared" si="37"/>
        <v>0</v>
      </c>
      <c r="C224" s="10"/>
      <c r="D224" s="10"/>
      <c r="E224" s="36">
        <f>'1º Fase'!K75</f>
        <v>0</v>
      </c>
      <c r="F224" s="36">
        <f>'1º Fase'!I75</f>
        <v>0</v>
      </c>
      <c r="G224" s="37">
        <f t="shared" si="38"/>
        <v>0</v>
      </c>
    </row>
    <row r="225" spans="1:7">
      <c r="A225" s="35" t="str">
        <f>'1º Fase'!$F$11</f>
        <v>13 de Maio</v>
      </c>
      <c r="B225" s="10">
        <f t="shared" si="37"/>
        <v>0</v>
      </c>
      <c r="C225" s="10"/>
      <c r="D225" s="10"/>
      <c r="E225" s="36">
        <f>'1º Fase'!I75</f>
        <v>0</v>
      </c>
      <c r="F225" s="36">
        <f>'1º Fase'!K75</f>
        <v>0</v>
      </c>
      <c r="G225" s="37">
        <f t="shared" si="38"/>
        <v>0</v>
      </c>
    </row>
    <row r="226" spans="1:7">
      <c r="A226" s="35" t="str">
        <f>'1º Fase'!$F$12</f>
        <v>Vildo</v>
      </c>
      <c r="B226" s="10">
        <f t="shared" si="37"/>
        <v>0</v>
      </c>
      <c r="C226" s="10"/>
      <c r="D226" s="10"/>
      <c r="E226" s="36"/>
      <c r="F226" s="36"/>
      <c r="G226" s="37">
        <f t="shared" si="38"/>
        <v>0</v>
      </c>
    </row>
    <row r="227" spans="1:7" ht="13.5" thickBot="1">
      <c r="A227" s="40" t="str">
        <f>'1º Fase'!$F$13</f>
        <v>Laeisz</v>
      </c>
      <c r="B227" s="38">
        <f t="shared" si="37"/>
        <v>0</v>
      </c>
      <c r="C227" s="38"/>
      <c r="D227" s="38"/>
      <c r="E227" s="41">
        <f>'1º Fase'!K76</f>
        <v>0</v>
      </c>
      <c r="F227" s="41">
        <f>'1º Fase'!I76</f>
        <v>0</v>
      </c>
      <c r="G227" s="39">
        <f t="shared" si="38"/>
        <v>0</v>
      </c>
    </row>
    <row r="228" spans="1:7" ht="13.5" thickBot="1"/>
    <row r="229" spans="1:7" ht="12.75" customHeight="1">
      <c r="A229" s="63" t="s">
        <v>81</v>
      </c>
      <c r="B229" s="65" t="s">
        <v>66</v>
      </c>
      <c r="C229" s="65" t="s">
        <v>67</v>
      </c>
      <c r="D229" s="65" t="s">
        <v>68</v>
      </c>
      <c r="E229" s="65" t="s">
        <v>69</v>
      </c>
      <c r="F229" s="65" t="s">
        <v>70</v>
      </c>
      <c r="G229" s="61" t="s">
        <v>71</v>
      </c>
    </row>
    <row r="230" spans="1:7">
      <c r="A230" s="64"/>
      <c r="B230" s="66"/>
      <c r="C230" s="66"/>
      <c r="D230" s="66"/>
      <c r="E230" s="66"/>
      <c r="F230" s="66"/>
      <c r="G230" s="62"/>
    </row>
    <row r="231" spans="1:7">
      <c r="A231" s="35" t="str">
        <f>'1º Fase'!$F$5</f>
        <v>ADR 7 de Maio</v>
      </c>
      <c r="B231" s="10">
        <f t="shared" ref="B231:B239" si="39">SUM(C231:D231)</f>
        <v>0</v>
      </c>
      <c r="C231" s="36">
        <f t="shared" ref="C231:F239" si="40">C123+C135+C147+C159+C171+C183+C195+C207+C219</f>
        <v>0</v>
      </c>
      <c r="D231" s="36">
        <f t="shared" si="40"/>
        <v>0</v>
      </c>
      <c r="E231" s="36">
        <f t="shared" si="40"/>
        <v>0</v>
      </c>
      <c r="F231" s="36">
        <f t="shared" si="40"/>
        <v>0</v>
      </c>
      <c r="G231" s="37">
        <f t="shared" ref="G231:G239" si="41">E231-F231</f>
        <v>0</v>
      </c>
    </row>
    <row r="232" spans="1:7">
      <c r="A232" s="35" t="str">
        <f>'1º Fase'!$F$6</f>
        <v>Tifa do Scharlack</v>
      </c>
      <c r="B232" s="10">
        <f t="shared" si="39"/>
        <v>0</v>
      </c>
      <c r="C232" s="36">
        <f t="shared" si="40"/>
        <v>0</v>
      </c>
      <c r="D232" s="36">
        <f t="shared" si="40"/>
        <v>0</v>
      </c>
      <c r="E232" s="36">
        <f t="shared" si="40"/>
        <v>0</v>
      </c>
      <c r="F232" s="36">
        <f t="shared" si="40"/>
        <v>0</v>
      </c>
      <c r="G232" s="37">
        <f t="shared" si="41"/>
        <v>0</v>
      </c>
    </row>
    <row r="233" spans="1:7">
      <c r="A233" s="35" t="str">
        <f>'1º Fase'!$F$7</f>
        <v>Volta Grande</v>
      </c>
      <c r="B233" s="10">
        <f t="shared" si="39"/>
        <v>0</v>
      </c>
      <c r="C233" s="36">
        <f t="shared" si="40"/>
        <v>0</v>
      </c>
      <c r="D233" s="36">
        <f t="shared" si="40"/>
        <v>0</v>
      </c>
      <c r="E233" s="36">
        <f t="shared" si="40"/>
        <v>0</v>
      </c>
      <c r="F233" s="36">
        <f t="shared" si="40"/>
        <v>0</v>
      </c>
      <c r="G233" s="37">
        <f t="shared" si="41"/>
        <v>0</v>
      </c>
    </row>
    <row r="234" spans="1:7">
      <c r="A234" s="35" t="str">
        <f>'1º Fase'!$F$8</f>
        <v>Caçador</v>
      </c>
      <c r="B234" s="10">
        <f t="shared" si="39"/>
        <v>0</v>
      </c>
      <c r="C234" s="36">
        <f t="shared" si="40"/>
        <v>0</v>
      </c>
      <c r="D234" s="36">
        <f t="shared" si="40"/>
        <v>0</v>
      </c>
      <c r="E234" s="36">
        <f t="shared" si="40"/>
        <v>0</v>
      </c>
      <c r="F234" s="36">
        <f t="shared" si="40"/>
        <v>0</v>
      </c>
      <c r="G234" s="37">
        <f t="shared" si="41"/>
        <v>0</v>
      </c>
    </row>
    <row r="235" spans="1:7">
      <c r="A235" s="35" t="str">
        <f>'1º Fase'!$F$9</f>
        <v>Morro da Cruz</v>
      </c>
      <c r="B235" s="10">
        <f t="shared" si="39"/>
        <v>0</v>
      </c>
      <c r="C235" s="36">
        <f t="shared" si="40"/>
        <v>0</v>
      </c>
      <c r="D235" s="36">
        <f t="shared" si="40"/>
        <v>0</v>
      </c>
      <c r="E235" s="36">
        <f t="shared" si="40"/>
        <v>0</v>
      </c>
      <c r="F235" s="36">
        <f t="shared" si="40"/>
        <v>0</v>
      </c>
      <c r="G235" s="37">
        <f t="shared" si="41"/>
        <v>0</v>
      </c>
    </row>
    <row r="236" spans="1:7">
      <c r="A236" s="35" t="str">
        <f>'1º Fase'!$F$10</f>
        <v>Delber Automóveis</v>
      </c>
      <c r="B236" s="10">
        <f t="shared" si="39"/>
        <v>0</v>
      </c>
      <c r="C236" s="36">
        <f t="shared" si="40"/>
        <v>0</v>
      </c>
      <c r="D236" s="36">
        <f t="shared" si="40"/>
        <v>0</v>
      </c>
      <c r="E236" s="36">
        <f t="shared" si="40"/>
        <v>0</v>
      </c>
      <c r="F236" s="36">
        <f t="shared" si="40"/>
        <v>0</v>
      </c>
      <c r="G236" s="37">
        <f t="shared" si="41"/>
        <v>0</v>
      </c>
    </row>
    <row r="237" spans="1:7">
      <c r="A237" s="35" t="str">
        <f>'1º Fase'!$F$11</f>
        <v>13 de Maio</v>
      </c>
      <c r="B237" s="10">
        <f t="shared" si="39"/>
        <v>0</v>
      </c>
      <c r="C237" s="36">
        <f t="shared" si="40"/>
        <v>0</v>
      </c>
      <c r="D237" s="36">
        <f t="shared" si="40"/>
        <v>0</v>
      </c>
      <c r="E237" s="36">
        <f t="shared" si="40"/>
        <v>0</v>
      </c>
      <c r="F237" s="36">
        <f t="shared" si="40"/>
        <v>0</v>
      </c>
      <c r="G237" s="37">
        <f t="shared" si="41"/>
        <v>0</v>
      </c>
    </row>
    <row r="238" spans="1:7">
      <c r="A238" s="35" t="str">
        <f>'1º Fase'!$F$12</f>
        <v>Vildo</v>
      </c>
      <c r="B238" s="10">
        <f t="shared" si="39"/>
        <v>0</v>
      </c>
      <c r="C238" s="36">
        <f t="shared" si="40"/>
        <v>0</v>
      </c>
      <c r="D238" s="36">
        <f t="shared" si="40"/>
        <v>0</v>
      </c>
      <c r="E238" s="36">
        <f t="shared" si="40"/>
        <v>0</v>
      </c>
      <c r="F238" s="36">
        <f t="shared" si="40"/>
        <v>0</v>
      </c>
      <c r="G238" s="37">
        <f t="shared" si="41"/>
        <v>0</v>
      </c>
    </row>
    <row r="239" spans="1:7" ht="13.5" thickBot="1">
      <c r="A239" s="40" t="str">
        <f>'1º Fase'!$F$13</f>
        <v>Laeisz</v>
      </c>
      <c r="B239" s="38">
        <f t="shared" si="39"/>
        <v>0</v>
      </c>
      <c r="C239" s="41">
        <f t="shared" si="40"/>
        <v>0</v>
      </c>
      <c r="D239" s="41">
        <f t="shared" si="40"/>
        <v>0</v>
      </c>
      <c r="E239" s="41">
        <f t="shared" si="40"/>
        <v>0</v>
      </c>
      <c r="F239" s="41">
        <f t="shared" si="40"/>
        <v>0</v>
      </c>
      <c r="G239" s="39">
        <f t="shared" si="41"/>
        <v>0</v>
      </c>
    </row>
    <row r="242" spans="1:7" ht="13.5" thickBot="1"/>
    <row r="243" spans="1:7" ht="12.75" customHeight="1">
      <c r="A243" s="63" t="s">
        <v>91</v>
      </c>
      <c r="B243" s="65" t="s">
        <v>66</v>
      </c>
      <c r="C243" s="65" t="s">
        <v>67</v>
      </c>
      <c r="D243" s="65" t="s">
        <v>68</v>
      </c>
      <c r="E243" s="65" t="s">
        <v>69</v>
      </c>
      <c r="F243" s="65" t="s">
        <v>70</v>
      </c>
      <c r="G243" s="61" t="s">
        <v>71</v>
      </c>
    </row>
    <row r="244" spans="1:7">
      <c r="A244" s="64"/>
      <c r="B244" s="66"/>
      <c r="C244" s="66"/>
      <c r="D244" s="66"/>
      <c r="E244" s="66"/>
      <c r="F244" s="66"/>
      <c r="G244" s="62"/>
    </row>
    <row r="245" spans="1:7">
      <c r="A245" s="35" t="str">
        <f>'1º Fase'!$F$5</f>
        <v>ADR 7 de Maio</v>
      </c>
      <c r="B245" s="10">
        <f t="shared" ref="B245:B253" si="42">SUM(C245:D245)</f>
        <v>20</v>
      </c>
      <c r="C245" s="36">
        <f t="shared" ref="C245:F253" si="43">C111+C231</f>
        <v>11</v>
      </c>
      <c r="D245" s="36">
        <f t="shared" si="43"/>
        <v>9</v>
      </c>
      <c r="E245" s="36">
        <f t="shared" si="43"/>
        <v>380</v>
      </c>
      <c r="F245" s="36">
        <f t="shared" si="43"/>
        <v>362</v>
      </c>
      <c r="G245" s="37">
        <f t="shared" ref="G245:G253" si="44">E245-F245</f>
        <v>18</v>
      </c>
    </row>
    <row r="246" spans="1:7">
      <c r="A246" s="35" t="str">
        <f>'1º Fase'!$F$6</f>
        <v>Tifa do Scharlack</v>
      </c>
      <c r="B246" s="10">
        <f t="shared" si="42"/>
        <v>24</v>
      </c>
      <c r="C246" s="36">
        <f t="shared" si="43"/>
        <v>12</v>
      </c>
      <c r="D246" s="36">
        <f t="shared" si="43"/>
        <v>12</v>
      </c>
      <c r="E246" s="36">
        <f t="shared" si="43"/>
        <v>444</v>
      </c>
      <c r="F246" s="36">
        <f t="shared" si="43"/>
        <v>436</v>
      </c>
      <c r="G246" s="37">
        <f t="shared" si="44"/>
        <v>8</v>
      </c>
    </row>
    <row r="247" spans="1:7">
      <c r="A247" s="35" t="str">
        <f>'1º Fase'!$F$7</f>
        <v>Volta Grande</v>
      </c>
      <c r="B247" s="10">
        <f t="shared" si="42"/>
        <v>20</v>
      </c>
      <c r="C247" s="36">
        <f t="shared" si="43"/>
        <v>10</v>
      </c>
      <c r="D247" s="36">
        <f t="shared" si="43"/>
        <v>10</v>
      </c>
      <c r="E247" s="36">
        <f t="shared" si="43"/>
        <v>340</v>
      </c>
      <c r="F247" s="36">
        <f t="shared" si="43"/>
        <v>376</v>
      </c>
      <c r="G247" s="37">
        <f t="shared" si="44"/>
        <v>-36</v>
      </c>
    </row>
    <row r="248" spans="1:7">
      <c r="A248" s="35" t="str">
        <f>'1º Fase'!$F$8</f>
        <v>Caçador</v>
      </c>
      <c r="B248" s="10">
        <f t="shared" si="42"/>
        <v>20</v>
      </c>
      <c r="C248" s="36">
        <f t="shared" si="43"/>
        <v>8</v>
      </c>
      <c r="D248" s="36">
        <f t="shared" si="43"/>
        <v>12</v>
      </c>
      <c r="E248" s="36">
        <f t="shared" si="43"/>
        <v>336</v>
      </c>
      <c r="F248" s="36">
        <f t="shared" si="43"/>
        <v>400</v>
      </c>
      <c r="G248" s="37">
        <f t="shared" si="44"/>
        <v>-64</v>
      </c>
    </row>
    <row r="249" spans="1:7">
      <c r="A249" s="35" t="str">
        <f>'1º Fase'!$F$9</f>
        <v>Morro da Cruz</v>
      </c>
      <c r="B249" s="10">
        <f t="shared" si="42"/>
        <v>20</v>
      </c>
      <c r="C249" s="36">
        <f t="shared" si="43"/>
        <v>11</v>
      </c>
      <c r="D249" s="36">
        <f t="shared" si="43"/>
        <v>9</v>
      </c>
      <c r="E249" s="36">
        <f t="shared" si="43"/>
        <v>390</v>
      </c>
      <c r="F249" s="36">
        <f t="shared" si="43"/>
        <v>342</v>
      </c>
      <c r="G249" s="37">
        <f t="shared" si="44"/>
        <v>48</v>
      </c>
    </row>
    <row r="250" spans="1:7">
      <c r="A250" s="35" t="str">
        <f>'1º Fase'!$F$10</f>
        <v>Delber Automóveis</v>
      </c>
      <c r="B250" s="10">
        <f t="shared" si="42"/>
        <v>24</v>
      </c>
      <c r="C250" s="36">
        <f t="shared" si="43"/>
        <v>14</v>
      </c>
      <c r="D250" s="36">
        <f t="shared" si="43"/>
        <v>10</v>
      </c>
      <c r="E250" s="36">
        <f t="shared" si="43"/>
        <v>470</v>
      </c>
      <c r="F250" s="36">
        <f t="shared" si="43"/>
        <v>426</v>
      </c>
      <c r="G250" s="37">
        <f t="shared" si="44"/>
        <v>44</v>
      </c>
    </row>
    <row r="251" spans="1:7">
      <c r="A251" s="35" t="str">
        <f>'1º Fase'!$F$11</f>
        <v>13 de Maio</v>
      </c>
      <c r="B251" s="10">
        <f t="shared" si="42"/>
        <v>20</v>
      </c>
      <c r="C251" s="36">
        <f t="shared" si="43"/>
        <v>14</v>
      </c>
      <c r="D251" s="36">
        <f t="shared" si="43"/>
        <v>6</v>
      </c>
      <c r="E251" s="36">
        <f t="shared" si="43"/>
        <v>420</v>
      </c>
      <c r="F251" s="36">
        <f t="shared" si="43"/>
        <v>312</v>
      </c>
      <c r="G251" s="37">
        <f t="shared" si="44"/>
        <v>108</v>
      </c>
    </row>
    <row r="252" spans="1:7">
      <c r="A252" s="35" t="str">
        <f>'1º Fase'!$F$12</f>
        <v>Vildo</v>
      </c>
      <c r="B252" s="10">
        <f t="shared" si="42"/>
        <v>24</v>
      </c>
      <c r="C252" s="36">
        <f t="shared" si="43"/>
        <v>10</v>
      </c>
      <c r="D252" s="36">
        <f t="shared" si="43"/>
        <v>14</v>
      </c>
      <c r="E252" s="36">
        <f t="shared" si="43"/>
        <v>476</v>
      </c>
      <c r="F252" s="36">
        <f t="shared" si="43"/>
        <v>474</v>
      </c>
      <c r="G252" s="37">
        <f t="shared" si="44"/>
        <v>2</v>
      </c>
    </row>
    <row r="253" spans="1:7" ht="13.5" thickBot="1">
      <c r="A253" s="40" t="str">
        <f>'1º Fase'!$F$13</f>
        <v>Laeisz</v>
      </c>
      <c r="B253" s="38">
        <f t="shared" si="42"/>
        <v>20</v>
      </c>
      <c r="C253" s="41">
        <f t="shared" si="43"/>
        <v>6</v>
      </c>
      <c r="D253" s="41">
        <f t="shared" si="43"/>
        <v>14</v>
      </c>
      <c r="E253" s="41">
        <f t="shared" si="43"/>
        <v>304</v>
      </c>
      <c r="F253" s="41">
        <f t="shared" si="43"/>
        <v>432</v>
      </c>
      <c r="G253" s="39">
        <f t="shared" si="44"/>
        <v>-128</v>
      </c>
    </row>
  </sheetData>
  <mergeCells count="147">
    <mergeCell ref="F13:F14"/>
    <mergeCell ref="G13:G14"/>
    <mergeCell ref="A1:A2"/>
    <mergeCell ref="B1:B2"/>
    <mergeCell ref="F37:F38"/>
    <mergeCell ref="G37:G38"/>
    <mergeCell ref="A25:A26"/>
    <mergeCell ref="B25:B26"/>
    <mergeCell ref="C25:C26"/>
    <mergeCell ref="D25:D26"/>
    <mergeCell ref="C1:C2"/>
    <mergeCell ref="D1:D2"/>
    <mergeCell ref="E1:E2"/>
    <mergeCell ref="F1:F2"/>
    <mergeCell ref="G1:G2"/>
    <mergeCell ref="A13:A14"/>
    <mergeCell ref="B13:B14"/>
    <mergeCell ref="C13:C14"/>
    <mergeCell ref="D13:D14"/>
    <mergeCell ref="E13:E14"/>
    <mergeCell ref="G25:G26"/>
    <mergeCell ref="A37:A38"/>
    <mergeCell ref="B37:B38"/>
    <mergeCell ref="C37:C38"/>
    <mergeCell ref="D37:D38"/>
    <mergeCell ref="E37:E38"/>
    <mergeCell ref="E25:E26"/>
    <mergeCell ref="F25:F26"/>
    <mergeCell ref="C49:C50"/>
    <mergeCell ref="D49:D50"/>
    <mergeCell ref="E49:E50"/>
    <mergeCell ref="F49:F50"/>
    <mergeCell ref="G49:G50"/>
    <mergeCell ref="A61:A62"/>
    <mergeCell ref="B61:B62"/>
    <mergeCell ref="C61:C62"/>
    <mergeCell ref="D61:D62"/>
    <mergeCell ref="E61:E62"/>
    <mergeCell ref="F61:F62"/>
    <mergeCell ref="G61:G62"/>
    <mergeCell ref="A49:A50"/>
    <mergeCell ref="B49:B50"/>
    <mergeCell ref="G73:G74"/>
    <mergeCell ref="G85:G86"/>
    <mergeCell ref="A85:A86"/>
    <mergeCell ref="B85:B86"/>
    <mergeCell ref="C85:C86"/>
    <mergeCell ref="D85:D86"/>
    <mergeCell ref="E85:E86"/>
    <mergeCell ref="F85:F86"/>
    <mergeCell ref="A73:A74"/>
    <mergeCell ref="B73:B74"/>
    <mergeCell ref="C73:C74"/>
    <mergeCell ref="D73:D74"/>
    <mergeCell ref="E73:E74"/>
    <mergeCell ref="F73:F74"/>
    <mergeCell ref="A121:A122"/>
    <mergeCell ref="B121:B122"/>
    <mergeCell ref="C121:C122"/>
    <mergeCell ref="D121:D122"/>
    <mergeCell ref="E121:E122"/>
    <mergeCell ref="F121:F122"/>
    <mergeCell ref="G121:G122"/>
    <mergeCell ref="G97:G98"/>
    <mergeCell ref="A109:A110"/>
    <mergeCell ref="B109:B110"/>
    <mergeCell ref="C109:C110"/>
    <mergeCell ref="D109:D110"/>
    <mergeCell ref="E109:E110"/>
    <mergeCell ref="F109:F110"/>
    <mergeCell ref="G109:G110"/>
    <mergeCell ref="A97:A98"/>
    <mergeCell ref="B97:B98"/>
    <mergeCell ref="C97:C98"/>
    <mergeCell ref="D97:D98"/>
    <mergeCell ref="E97:E98"/>
    <mergeCell ref="F97:F98"/>
    <mergeCell ref="G133:G134"/>
    <mergeCell ref="A145:A146"/>
    <mergeCell ref="B145:B146"/>
    <mergeCell ref="C145:C146"/>
    <mergeCell ref="D145:D146"/>
    <mergeCell ref="E145:E146"/>
    <mergeCell ref="F145:F146"/>
    <mergeCell ref="G145:G146"/>
    <mergeCell ref="A133:A134"/>
    <mergeCell ref="B133:B134"/>
    <mergeCell ref="C133:C134"/>
    <mergeCell ref="D133:D134"/>
    <mergeCell ref="E133:E134"/>
    <mergeCell ref="F133:F134"/>
    <mergeCell ref="G157:G158"/>
    <mergeCell ref="A169:A170"/>
    <mergeCell ref="B169:B170"/>
    <mergeCell ref="C169:C170"/>
    <mergeCell ref="D169:D170"/>
    <mergeCell ref="E169:E170"/>
    <mergeCell ref="F169:F170"/>
    <mergeCell ref="G169:G170"/>
    <mergeCell ref="A157:A158"/>
    <mergeCell ref="B157:B158"/>
    <mergeCell ref="C157:C158"/>
    <mergeCell ref="D157:D158"/>
    <mergeCell ref="E157:E158"/>
    <mergeCell ref="F157:F158"/>
    <mergeCell ref="G181:G182"/>
    <mergeCell ref="A193:A194"/>
    <mergeCell ref="B193:B194"/>
    <mergeCell ref="C193:C194"/>
    <mergeCell ref="D193:D194"/>
    <mergeCell ref="E193:E194"/>
    <mergeCell ref="F193:F194"/>
    <mergeCell ref="G193:G194"/>
    <mergeCell ref="A181:A182"/>
    <mergeCell ref="B181:B182"/>
    <mergeCell ref="C181:C182"/>
    <mergeCell ref="D181:D182"/>
    <mergeCell ref="E181:E182"/>
    <mergeCell ref="F181:F182"/>
    <mergeCell ref="G205:G206"/>
    <mergeCell ref="A217:A218"/>
    <mergeCell ref="B217:B218"/>
    <mergeCell ref="C217:C218"/>
    <mergeCell ref="D217:D218"/>
    <mergeCell ref="E217:E218"/>
    <mergeCell ref="F217:F218"/>
    <mergeCell ref="G217:G218"/>
    <mergeCell ref="A205:A206"/>
    <mergeCell ref="B205:B206"/>
    <mergeCell ref="C205:C206"/>
    <mergeCell ref="D205:D206"/>
    <mergeCell ref="E205:E206"/>
    <mergeCell ref="F205:F206"/>
    <mergeCell ref="G229:G230"/>
    <mergeCell ref="A243:A244"/>
    <mergeCell ref="B243:B244"/>
    <mergeCell ref="C243:C244"/>
    <mergeCell ref="D243:D244"/>
    <mergeCell ref="E243:E244"/>
    <mergeCell ref="F243:F244"/>
    <mergeCell ref="G243:G244"/>
    <mergeCell ref="A229:A230"/>
    <mergeCell ref="B229:B230"/>
    <mergeCell ref="C229:C230"/>
    <mergeCell ref="D229:D230"/>
    <mergeCell ref="E229:E230"/>
    <mergeCell ref="F229:F230"/>
  </mergeCells>
  <pageMargins left="0.51181102362204722" right="0.51181102362204722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K8" sqref="K8:L8"/>
    </sheetView>
  </sheetViews>
  <sheetFormatPr defaultRowHeight="12.75"/>
  <cols>
    <col min="1" max="1" width="20" bestFit="1" customWidth="1"/>
    <col min="2" max="28" width="3.5703125" customWidth="1"/>
  </cols>
  <sheetData>
    <row r="1" spans="1:28">
      <c r="A1" s="42" t="s">
        <v>1</v>
      </c>
    </row>
    <row r="3" spans="1:28">
      <c r="A3" s="45" t="s">
        <v>92</v>
      </c>
      <c r="B3" s="43">
        <v>1</v>
      </c>
      <c r="C3" s="43">
        <v>2</v>
      </c>
      <c r="D3" s="43">
        <v>3</v>
      </c>
      <c r="E3" s="43">
        <v>4</v>
      </c>
      <c r="F3" s="43">
        <v>5</v>
      </c>
      <c r="G3" s="43">
        <v>6</v>
      </c>
      <c r="H3" s="43">
        <v>7</v>
      </c>
      <c r="I3" s="43">
        <v>8</v>
      </c>
      <c r="J3" s="43">
        <v>9</v>
      </c>
      <c r="K3" s="43">
        <v>10</v>
      </c>
      <c r="L3" s="43">
        <v>11</v>
      </c>
      <c r="M3" s="43">
        <v>12</v>
      </c>
      <c r="N3" s="43">
        <v>13</v>
      </c>
      <c r="O3" s="43">
        <v>14</v>
      </c>
      <c r="P3" s="43">
        <v>15</v>
      </c>
      <c r="Q3" s="43">
        <v>16</v>
      </c>
      <c r="R3" s="43">
        <v>17</v>
      </c>
      <c r="S3" s="43">
        <v>18</v>
      </c>
      <c r="T3" s="43">
        <v>19</v>
      </c>
      <c r="U3" s="43">
        <v>20</v>
      </c>
      <c r="V3" s="43">
        <v>21</v>
      </c>
      <c r="W3" s="43">
        <v>22</v>
      </c>
      <c r="X3" s="43">
        <v>23</v>
      </c>
      <c r="Y3" s="43">
        <v>24</v>
      </c>
      <c r="Z3" s="43">
        <v>25</v>
      </c>
      <c r="AA3" s="43">
        <v>26</v>
      </c>
      <c r="AB3" s="43">
        <v>27</v>
      </c>
    </row>
    <row r="4" spans="1:28">
      <c r="A4" s="9" t="str">
        <f>'1º Fase'!$F$5</f>
        <v>ADR 7 de Maio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>
      <c r="A5" s="9" t="str">
        <f>'1º Fase'!$F$6</f>
        <v>Tifa do Scharlack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>
      <c r="A6" s="9" t="str">
        <f>'1º Fase'!$F$7</f>
        <v>Volta Grande</v>
      </c>
      <c r="B6" s="46"/>
      <c r="C6" s="46"/>
      <c r="D6" s="46"/>
      <c r="E6" s="46"/>
      <c r="F6" s="46"/>
      <c r="G6" s="46"/>
      <c r="H6" s="46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>
      <c r="A7" s="9" t="str">
        <f>'1º Fase'!$F$8</f>
        <v>Caçador</v>
      </c>
      <c r="B7" s="46"/>
      <c r="C7" s="46"/>
      <c r="D7" s="46"/>
      <c r="E7" s="46"/>
      <c r="F7" s="46"/>
      <c r="G7" s="46"/>
      <c r="H7" s="46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>
      <c r="A8" s="9" t="str">
        <f>'1º Fase'!$F$9</f>
        <v>Morro da Cruz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>
      <c r="A9" s="9" t="str">
        <f>'1º Fase'!$F$10</f>
        <v>Delber Automóveis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28">
      <c r="A10" s="9" t="str">
        <f>'1º Fase'!$F$11</f>
        <v>13 de Maio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</row>
    <row r="11" spans="1:28">
      <c r="A11" s="9" t="str">
        <f>'1º Fase'!$F$12</f>
        <v>Vildo</v>
      </c>
      <c r="B11" s="46"/>
      <c r="C11" s="46"/>
      <c r="D11" s="46"/>
      <c r="E11" s="46"/>
      <c r="F11" s="46"/>
      <c r="G11" s="46"/>
      <c r="H11" s="46"/>
      <c r="I11" s="46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</row>
    <row r="12" spans="1:28">
      <c r="A12" s="9" t="str">
        <f>'1º Fase'!$F$13</f>
        <v>Laeisz</v>
      </c>
      <c r="B12" s="46"/>
      <c r="C12" s="46"/>
      <c r="D12" s="46"/>
      <c r="E12" s="46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</row>
    <row r="14" spans="1:28">
      <c r="A14" s="45" t="s">
        <v>93</v>
      </c>
      <c r="B14" s="43">
        <v>28</v>
      </c>
      <c r="C14" s="43">
        <v>29</v>
      </c>
      <c r="D14" s="43">
        <v>30</v>
      </c>
      <c r="E14" s="43">
        <v>31</v>
      </c>
      <c r="F14" s="43">
        <v>32</v>
      </c>
      <c r="G14" s="43">
        <v>33</v>
      </c>
      <c r="H14" s="43">
        <v>34</v>
      </c>
      <c r="I14" s="43">
        <v>35</v>
      </c>
      <c r="J14" s="43">
        <v>36</v>
      </c>
      <c r="K14" s="43">
        <v>37</v>
      </c>
      <c r="L14" s="43">
        <v>38</v>
      </c>
      <c r="M14" s="43">
        <v>39</v>
      </c>
      <c r="N14" s="43">
        <v>40</v>
      </c>
      <c r="O14" s="43">
        <v>41</v>
      </c>
      <c r="P14" s="43">
        <v>42</v>
      </c>
      <c r="Q14" s="43">
        <v>43</v>
      </c>
      <c r="R14" s="43">
        <v>44</v>
      </c>
      <c r="S14" s="43">
        <v>45</v>
      </c>
      <c r="T14" s="43">
        <v>46</v>
      </c>
      <c r="U14" s="43">
        <v>47</v>
      </c>
      <c r="V14" s="43">
        <v>48</v>
      </c>
      <c r="W14" s="43">
        <v>49</v>
      </c>
      <c r="X14" s="43">
        <v>50</v>
      </c>
      <c r="Y14" s="43">
        <v>51</v>
      </c>
      <c r="Z14" s="43">
        <v>52</v>
      </c>
      <c r="AA14" s="43">
        <v>53</v>
      </c>
      <c r="AB14" s="43">
        <v>54</v>
      </c>
    </row>
    <row r="15" spans="1:28">
      <c r="A15" s="9" t="str">
        <f>'1º Fase'!$F$5</f>
        <v>ADR 7 de Maio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28">
      <c r="A16" s="9" t="str">
        <f>'1º Fase'!$F$6</f>
        <v>Tifa do Scharlack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28">
      <c r="A17" s="9" t="str">
        <f>'1º Fase'!$F$7</f>
        <v>Volta Grande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28">
      <c r="A18" s="9" t="str">
        <f>'1º Fase'!$F$8</f>
        <v>Caçador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>
      <c r="A19" s="9" t="str">
        <f>'1º Fase'!$F$9</f>
        <v>Morro da Cruz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>
      <c r="A20" s="9" t="str">
        <f>'1º Fase'!$F$10</f>
        <v>Delber Automóveis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</row>
    <row r="21" spans="1:28">
      <c r="A21" s="9" t="str">
        <f>'1º Fase'!$F$11</f>
        <v>13 de Maio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</row>
    <row r="22" spans="1:28">
      <c r="A22" s="9" t="str">
        <f>'1º Fase'!$F$12</f>
        <v>Vildo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</row>
    <row r="23" spans="1:28">
      <c r="A23" s="9" t="str">
        <f>'1º Fase'!$F$13</f>
        <v>Laeisz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</row>
  </sheetData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A24" sqref="A24"/>
    </sheetView>
  </sheetViews>
  <sheetFormatPr defaultRowHeight="12.75"/>
  <cols>
    <col min="1" max="1" width="5.7109375" style="1" bestFit="1" customWidth="1"/>
    <col min="2" max="2" width="13.42578125" style="1" customWidth="1"/>
    <col min="3" max="3" width="3.85546875" style="1" customWidth="1"/>
    <col min="4" max="4" width="3" style="1" customWidth="1"/>
    <col min="5" max="5" width="4.42578125" style="1" customWidth="1"/>
    <col min="6" max="6" width="14.5703125" style="1" customWidth="1"/>
    <col min="7" max="7" width="9.140625" style="1"/>
    <col min="8" max="8" width="6.7109375" style="1" customWidth="1"/>
    <col min="9" max="9" width="12.5703125" style="1" customWidth="1"/>
    <col min="10" max="10" width="3.85546875" style="1" customWidth="1"/>
    <col min="11" max="11" width="3" style="1" customWidth="1"/>
    <col min="12" max="12" width="3.85546875" style="1" customWidth="1"/>
    <col min="13" max="13" width="16" style="1" customWidth="1"/>
    <col min="14" max="16384" width="9.140625" style="1"/>
  </cols>
  <sheetData>
    <row r="1" spans="1:13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>
      <c r="A2" s="51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>
      <c r="A4" s="6"/>
      <c r="F4" s="54" t="s">
        <v>25</v>
      </c>
      <c r="G4" s="54"/>
      <c r="H4" s="54"/>
      <c r="I4" s="54"/>
      <c r="J4" s="7"/>
      <c r="K4" s="7"/>
      <c r="L4" s="7"/>
      <c r="M4" s="15"/>
    </row>
    <row r="5" spans="1:13">
      <c r="A5" s="6"/>
      <c r="F5" s="69" t="s">
        <v>29</v>
      </c>
      <c r="G5" s="70"/>
      <c r="H5" s="70"/>
      <c r="I5" s="71"/>
      <c r="M5" s="15"/>
    </row>
    <row r="6" spans="1:13">
      <c r="A6" s="6"/>
      <c r="F6" s="55" t="s">
        <v>30</v>
      </c>
      <c r="G6" s="56"/>
      <c r="H6" s="56"/>
      <c r="I6" s="57"/>
      <c r="M6" s="15"/>
    </row>
    <row r="7" spans="1:13">
      <c r="A7" s="6"/>
      <c r="F7" s="55" t="s">
        <v>31</v>
      </c>
      <c r="G7" s="56"/>
      <c r="H7" s="56"/>
      <c r="I7" s="57"/>
      <c r="J7" s="7"/>
      <c r="K7" s="7"/>
      <c r="L7" s="7"/>
      <c r="M7" s="15"/>
    </row>
    <row r="8" spans="1:13">
      <c r="A8" s="6"/>
      <c r="F8" s="58" t="s">
        <v>32</v>
      </c>
      <c r="G8" s="59"/>
      <c r="H8" s="59"/>
      <c r="I8" s="60"/>
      <c r="J8" s="7"/>
      <c r="K8" s="7"/>
      <c r="L8" s="7"/>
      <c r="M8" s="15"/>
    </row>
    <row r="9" spans="1:13">
      <c r="A9" s="6"/>
      <c r="B9" s="7"/>
      <c r="C9" s="7"/>
      <c r="D9" s="7"/>
      <c r="E9" s="7"/>
      <c r="F9" s="14"/>
      <c r="G9" s="14"/>
      <c r="H9" s="14"/>
      <c r="I9" s="7"/>
      <c r="J9" s="7"/>
      <c r="K9" s="7"/>
      <c r="L9" s="7"/>
      <c r="M9" s="15"/>
    </row>
    <row r="10" spans="1:13">
      <c r="A10" s="6"/>
      <c r="B10" s="7"/>
      <c r="C10" s="7"/>
      <c r="D10" s="7"/>
      <c r="E10" s="7"/>
      <c r="F10" s="14"/>
      <c r="G10" s="14"/>
      <c r="H10" s="14"/>
      <c r="I10" s="7"/>
      <c r="J10" s="7"/>
      <c r="K10" s="7"/>
      <c r="L10" s="7"/>
      <c r="M10" s="15"/>
    </row>
    <row r="11" spans="1:13">
      <c r="A11" s="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>
      <c r="A12" s="11" t="s">
        <v>4</v>
      </c>
      <c r="B12" s="17" t="s">
        <v>5</v>
      </c>
      <c r="C12" s="17"/>
      <c r="D12" s="17"/>
      <c r="E12" s="17" t="s">
        <v>11</v>
      </c>
      <c r="F12" s="25"/>
      <c r="G12" s="14"/>
      <c r="H12" s="12" t="s">
        <v>4</v>
      </c>
      <c r="I12" s="17" t="s">
        <v>6</v>
      </c>
      <c r="J12" s="17"/>
      <c r="K12" s="17"/>
      <c r="L12" s="17" t="s">
        <v>11</v>
      </c>
      <c r="M12" s="24"/>
    </row>
    <row r="13" spans="1:13">
      <c r="A13" s="18">
        <v>0.54166666666666663</v>
      </c>
      <c r="B13" s="14" t="str">
        <f>F6</f>
        <v>2º Col.</v>
      </c>
      <c r="C13" s="4"/>
      <c r="D13" s="7" t="s">
        <v>0</v>
      </c>
      <c r="E13" s="4"/>
      <c r="F13" s="14" t="str">
        <f>F7</f>
        <v>3º Col.</v>
      </c>
      <c r="G13" s="20"/>
      <c r="H13" s="19">
        <v>0.54166666666666663</v>
      </c>
      <c r="I13" s="14"/>
      <c r="J13" s="4"/>
      <c r="K13" s="7" t="s">
        <v>0</v>
      </c>
      <c r="L13" s="4"/>
      <c r="M13" s="15"/>
    </row>
    <row r="14" spans="1:13">
      <c r="A14" s="18">
        <v>0.625</v>
      </c>
      <c r="B14" s="14" t="str">
        <f>F5</f>
        <v>1º Col.</v>
      </c>
      <c r="C14" s="4"/>
      <c r="D14" s="7" t="s">
        <v>0</v>
      </c>
      <c r="E14" s="4"/>
      <c r="F14" s="14" t="str">
        <f>F8</f>
        <v>4º Col.</v>
      </c>
      <c r="G14" s="20"/>
      <c r="H14" s="19">
        <v>0.625</v>
      </c>
      <c r="I14" s="14"/>
      <c r="J14" s="4"/>
      <c r="K14" s="7" t="s">
        <v>0</v>
      </c>
      <c r="L14" s="4"/>
      <c r="M14" s="15"/>
    </row>
    <row r="15" spans="1:13">
      <c r="A15" s="21"/>
      <c r="G15" s="14"/>
      <c r="H15" s="14"/>
      <c r="I15" s="14"/>
      <c r="J15" s="7"/>
      <c r="K15" s="7"/>
      <c r="L15" s="7"/>
      <c r="M15" s="15"/>
    </row>
    <row r="16" spans="1:13">
      <c r="A16" s="21"/>
      <c r="B16" s="14"/>
      <c r="C16" s="14"/>
      <c r="D16" s="14"/>
      <c r="E16" s="14"/>
      <c r="G16" s="14"/>
      <c r="H16" s="14"/>
      <c r="I16" s="14"/>
      <c r="J16" s="14"/>
      <c r="K16" s="14"/>
      <c r="L16" s="14"/>
      <c r="M16" s="15"/>
    </row>
    <row r="17" spans="1:13">
      <c r="A17" s="2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>
      <c r="A18" s="21"/>
      <c r="B18" s="17" t="s">
        <v>7</v>
      </c>
      <c r="C18" s="7"/>
      <c r="D18" s="68"/>
      <c r="E18" s="68"/>
      <c r="F18" s="68"/>
      <c r="G18" s="14"/>
      <c r="H18" s="14"/>
      <c r="I18" s="14"/>
      <c r="J18" s="14"/>
      <c r="K18" s="14"/>
      <c r="L18" s="14"/>
      <c r="M18" s="15"/>
    </row>
    <row r="19" spans="1:13">
      <c r="A19" s="21"/>
      <c r="B19" s="17" t="s">
        <v>8</v>
      </c>
      <c r="C19" s="14"/>
      <c r="D19" s="67"/>
      <c r="E19" s="67"/>
      <c r="F19" s="67"/>
      <c r="G19" s="14"/>
      <c r="H19" s="14"/>
      <c r="I19" s="14"/>
      <c r="J19" s="14"/>
      <c r="K19" s="14"/>
      <c r="L19" s="14"/>
      <c r="M19" s="15"/>
    </row>
    <row r="20" spans="1:13">
      <c r="A20" s="21"/>
      <c r="B20" s="17" t="s">
        <v>9</v>
      </c>
      <c r="C20" s="14"/>
      <c r="D20" s="67"/>
      <c r="E20" s="67"/>
      <c r="F20" s="67"/>
      <c r="G20" s="14"/>
      <c r="H20" s="14"/>
      <c r="I20" s="14"/>
      <c r="J20" s="14"/>
      <c r="K20" s="14"/>
      <c r="L20" s="14"/>
      <c r="M20" s="15"/>
    </row>
    <row r="21" spans="1:13">
      <c r="A21" s="21"/>
      <c r="B21" s="17" t="s">
        <v>10</v>
      </c>
      <c r="C21" s="14"/>
      <c r="D21" s="67"/>
      <c r="E21" s="67"/>
      <c r="F21" s="67"/>
      <c r="G21" s="14"/>
      <c r="H21" s="14"/>
      <c r="I21" s="14"/>
      <c r="J21" s="14"/>
      <c r="K21" s="14"/>
      <c r="L21" s="14"/>
      <c r="M21" s="15"/>
    </row>
    <row r="22" spans="1:13">
      <c r="A22" s="21"/>
      <c r="B22" s="14"/>
      <c r="C22" s="14"/>
      <c r="D22" s="14"/>
      <c r="E22" s="14"/>
      <c r="F22" s="22"/>
      <c r="G22" s="14"/>
      <c r="H22" s="14"/>
      <c r="I22" s="14"/>
      <c r="J22" s="14"/>
      <c r="K22" s="14"/>
      <c r="L22" s="14"/>
      <c r="M22" s="15"/>
    </row>
    <row r="23" spans="1:13">
      <c r="A23" s="2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>
      <c r="A24" s="21"/>
      <c r="B24" s="17" t="s">
        <v>26</v>
      </c>
      <c r="C24" s="14"/>
      <c r="F24" s="27"/>
      <c r="G24" s="28" t="s">
        <v>2</v>
      </c>
      <c r="H24" s="27"/>
      <c r="I24" s="3"/>
      <c r="J24" s="14"/>
      <c r="K24" s="14"/>
      <c r="L24" s="14"/>
      <c r="M24" s="15"/>
    </row>
    <row r="25" spans="1:13">
      <c r="A25" s="21"/>
      <c r="B25" s="17" t="s">
        <v>27</v>
      </c>
      <c r="C25" s="14"/>
      <c r="F25" s="26"/>
      <c r="G25" s="28" t="s">
        <v>2</v>
      </c>
      <c r="H25" s="26"/>
      <c r="I25" s="29"/>
      <c r="J25" s="14"/>
      <c r="K25" s="14"/>
      <c r="L25" s="14"/>
      <c r="M25" s="15"/>
    </row>
    <row r="26" spans="1:13">
      <c r="A26" s="2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>
      <c r="A27" s="2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>
      <c r="A28" s="2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>
      <c r="A29" s="2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>
      <c r="A30" s="2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</row>
    <row r="31" spans="1:13">
      <c r="A31" s="2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>
      <c r="A32" s="2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</row>
    <row r="33" spans="1:13">
      <c r="A33" s="21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>
      <c r="A34" s="2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3">
      <c r="A35" s="2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</row>
    <row r="36" spans="1:13">
      <c r="A36" s="21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  <row r="37" spans="1:13">
      <c r="A37" s="2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1:13">
      <c r="A38" s="2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1:13">
      <c r="A39" s="2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3">
      <c r="A40" s="2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>
      <c r="A41" s="2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>
      <c r="A42" s="2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1:13">
      <c r="A43" s="2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  <row r="44" spans="1:13">
      <c r="A44" s="2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</row>
    <row r="45" spans="1:13">
      <c r="A45" s="2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1:13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1:13">
      <c r="A47" s="2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1:13">
      <c r="A48" s="2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1:13">
      <c r="A49" s="2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>
      <c r="A50" s="2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5"/>
    </row>
    <row r="51" spans="1:13">
      <c r="A51" s="2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</row>
    <row r="52" spans="1:13">
      <c r="A52" s="2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6"/>
    </row>
  </sheetData>
  <mergeCells count="11">
    <mergeCell ref="A1:M1"/>
    <mergeCell ref="A2:M2"/>
    <mergeCell ref="F4:I4"/>
    <mergeCell ref="F5:I5"/>
    <mergeCell ref="D19:F19"/>
    <mergeCell ref="D21:F21"/>
    <mergeCell ref="D18:F18"/>
    <mergeCell ref="D20:F20"/>
    <mergeCell ref="F7:I7"/>
    <mergeCell ref="F6:I6"/>
    <mergeCell ref="F8:I8"/>
  </mergeCells>
  <phoneticPr fontId="0" type="noConversion"/>
  <pageMargins left="0.19685039370078741" right="0.19685039370078741" top="0.78740157480314965" bottom="0.78740157480314965" header="0.51181102362204722" footer="0.51181102362204722"/>
  <pageSetup paperSize="9" orientation="portrait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1º Fase</vt:lpstr>
      <vt:lpstr>Saldo Bolas</vt:lpstr>
      <vt:lpstr>Plan2</vt:lpstr>
      <vt:lpstr>2º Fase</vt:lpstr>
      <vt:lpstr>Plan1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2013-04-30T10:57:27Z</cp:lastPrinted>
  <dcterms:created xsi:type="dcterms:W3CDTF">2005-02-02T18:17:44Z</dcterms:created>
  <dcterms:modified xsi:type="dcterms:W3CDTF">2003-01-01T05:47:04Z</dcterms:modified>
</cp:coreProperties>
</file>