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2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1"/>
  <c r="F141"/>
  <c r="E139"/>
  <c r="F139"/>
  <c r="E138"/>
  <c r="F138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<sst xmlns="http://schemas.openxmlformats.org/spreadsheetml/2006/main" count="357" uniqueCount="94">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</sst>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11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10" workbookViewId="0">
      <selection activeCell="K28" sqref="K28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57" t="s">
        <v>93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>
      <c r="A2" s="60" t="s">
        <v>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3" t="s">
        <v>24</v>
      </c>
      <c r="G4" s="63"/>
      <c r="H4" s="63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4" t="s">
        <v>40</v>
      </c>
      <c r="G5" s="65"/>
      <c r="H5" s="66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4" t="s">
        <v>32</v>
      </c>
      <c r="G6" s="65"/>
      <c r="H6" s="66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4" t="s">
        <v>33</v>
      </c>
      <c r="G7" s="65"/>
      <c r="H7" s="66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4" t="s">
        <v>34</v>
      </c>
      <c r="G8" s="65"/>
      <c r="H8" s="66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4" t="s">
        <v>35</v>
      </c>
      <c r="G9" s="65"/>
      <c r="H9" s="66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4" t="s">
        <v>36</v>
      </c>
      <c r="G10" s="65"/>
      <c r="H10" s="66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4" t="s">
        <v>37</v>
      </c>
      <c r="G11" s="65"/>
      <c r="H11" s="66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4" t="s">
        <v>38</v>
      </c>
      <c r="G12" s="65"/>
      <c r="H12" s="66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67" t="s">
        <v>39</v>
      </c>
      <c r="G13" s="68"/>
      <c r="H13" s="69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3" t="s">
        <v>25</v>
      </c>
      <c r="G79" s="63"/>
      <c r="H79" s="63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41496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18" workbookViewId="0">
      <selection activeCell="F136" sqref="F136"/>
    </sheetView>
  </sheetViews>
  <sheetFormatPr defaultRowHeight="12.75"/>
  <cols>
    <col min="1" max="1" width="17.140625" customWidth="1"/>
  </cols>
  <sheetData>
    <row r="1" spans="1:7" ht="12.75" customHeight="1">
      <c r="A1" s="74" t="s">
        <v>64</v>
      </c>
      <c r="B1" s="70" t="s">
        <v>65</v>
      </c>
      <c r="C1" s="70" t="s">
        <v>66</v>
      </c>
      <c r="D1" s="70" t="s">
        <v>67</v>
      </c>
      <c r="E1" s="70" t="s">
        <v>68</v>
      </c>
      <c r="F1" s="70" t="s">
        <v>69</v>
      </c>
      <c r="G1" s="72" t="s">
        <v>70</v>
      </c>
    </row>
    <row r="2" spans="1:7">
      <c r="A2" s="75"/>
      <c r="B2" s="71"/>
      <c r="C2" s="71"/>
      <c r="D2" s="71"/>
      <c r="E2" s="71"/>
      <c r="F2" s="71"/>
      <c r="G2" s="73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4" t="s">
        <v>71</v>
      </c>
      <c r="B13" s="70" t="s">
        <v>65</v>
      </c>
      <c r="C13" s="70" t="s">
        <v>66</v>
      </c>
      <c r="D13" s="70" t="s">
        <v>67</v>
      </c>
      <c r="E13" s="70" t="s">
        <v>68</v>
      </c>
      <c r="F13" s="70" t="s">
        <v>69</v>
      </c>
      <c r="G13" s="72" t="s">
        <v>70</v>
      </c>
    </row>
    <row r="14" spans="1:7">
      <c r="A14" s="75"/>
      <c r="B14" s="71"/>
      <c r="C14" s="71"/>
      <c r="D14" s="71"/>
      <c r="E14" s="71"/>
      <c r="F14" s="71"/>
      <c r="G14" s="73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4" t="s">
        <v>72</v>
      </c>
      <c r="B25" s="70" t="s">
        <v>65</v>
      </c>
      <c r="C25" s="70" t="s">
        <v>66</v>
      </c>
      <c r="D25" s="70" t="s">
        <v>67</v>
      </c>
      <c r="E25" s="70" t="s">
        <v>68</v>
      </c>
      <c r="F25" s="70" t="s">
        <v>69</v>
      </c>
      <c r="G25" s="72" t="s">
        <v>70</v>
      </c>
    </row>
    <row r="26" spans="1:7">
      <c r="A26" s="75"/>
      <c r="B26" s="71"/>
      <c r="C26" s="71"/>
      <c r="D26" s="71"/>
      <c r="E26" s="71"/>
      <c r="F26" s="71"/>
      <c r="G26" s="73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4" t="s">
        <v>73</v>
      </c>
      <c r="B37" s="70" t="s">
        <v>65</v>
      </c>
      <c r="C37" s="70" t="s">
        <v>66</v>
      </c>
      <c r="D37" s="70" t="s">
        <v>67</v>
      </c>
      <c r="E37" s="70" t="s">
        <v>68</v>
      </c>
      <c r="F37" s="70" t="s">
        <v>69</v>
      </c>
      <c r="G37" s="72" t="s">
        <v>70</v>
      </c>
    </row>
    <row r="38" spans="1:7">
      <c r="A38" s="75"/>
      <c r="B38" s="71"/>
      <c r="C38" s="71"/>
      <c r="D38" s="71"/>
      <c r="E38" s="71"/>
      <c r="F38" s="71"/>
      <c r="G38" s="73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4" t="s">
        <v>74</v>
      </c>
      <c r="B49" s="70" t="s">
        <v>65</v>
      </c>
      <c r="C49" s="70" t="s">
        <v>66</v>
      </c>
      <c r="D49" s="70" t="s">
        <v>67</v>
      </c>
      <c r="E49" s="70" t="s">
        <v>68</v>
      </c>
      <c r="F49" s="70" t="s">
        <v>69</v>
      </c>
      <c r="G49" s="72" t="s">
        <v>70</v>
      </c>
    </row>
    <row r="50" spans="1:7">
      <c r="A50" s="75"/>
      <c r="B50" s="71"/>
      <c r="C50" s="71"/>
      <c r="D50" s="71"/>
      <c r="E50" s="71"/>
      <c r="F50" s="71"/>
      <c r="G50" s="73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4" t="s">
        <v>75</v>
      </c>
      <c r="B61" s="70" t="s">
        <v>65</v>
      </c>
      <c r="C61" s="70" t="s">
        <v>66</v>
      </c>
      <c r="D61" s="70" t="s">
        <v>67</v>
      </c>
      <c r="E61" s="70" t="s">
        <v>68</v>
      </c>
      <c r="F61" s="70" t="s">
        <v>69</v>
      </c>
      <c r="G61" s="72" t="s">
        <v>70</v>
      </c>
    </row>
    <row r="62" spans="1:7">
      <c r="A62" s="75"/>
      <c r="B62" s="71"/>
      <c r="C62" s="71"/>
      <c r="D62" s="71"/>
      <c r="E62" s="71"/>
      <c r="F62" s="71"/>
      <c r="G62" s="73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4" t="s">
        <v>76</v>
      </c>
      <c r="B73" s="70" t="s">
        <v>65</v>
      </c>
      <c r="C73" s="70" t="s">
        <v>66</v>
      </c>
      <c r="D73" s="70" t="s">
        <v>67</v>
      </c>
      <c r="E73" s="70" t="s">
        <v>68</v>
      </c>
      <c r="F73" s="70" t="s">
        <v>69</v>
      </c>
      <c r="G73" s="72" t="s">
        <v>70</v>
      </c>
    </row>
    <row r="74" spans="1:7">
      <c r="A74" s="75"/>
      <c r="B74" s="71"/>
      <c r="C74" s="71"/>
      <c r="D74" s="71"/>
      <c r="E74" s="71"/>
      <c r="F74" s="71"/>
      <c r="G74" s="73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4" t="s">
        <v>77</v>
      </c>
      <c r="B85" s="70" t="s">
        <v>65</v>
      </c>
      <c r="C85" s="70" t="s">
        <v>66</v>
      </c>
      <c r="D85" s="70" t="s">
        <v>67</v>
      </c>
      <c r="E85" s="70" t="s">
        <v>68</v>
      </c>
      <c r="F85" s="70" t="s">
        <v>69</v>
      </c>
      <c r="G85" s="72" t="s">
        <v>70</v>
      </c>
    </row>
    <row r="86" spans="1:7">
      <c r="A86" s="75"/>
      <c r="B86" s="71"/>
      <c r="C86" s="71"/>
      <c r="D86" s="71"/>
      <c r="E86" s="71"/>
      <c r="F86" s="71"/>
      <c r="G86" s="73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4" t="s">
        <v>78</v>
      </c>
      <c r="B97" s="70" t="s">
        <v>65</v>
      </c>
      <c r="C97" s="70" t="s">
        <v>66</v>
      </c>
      <c r="D97" s="70" t="s">
        <v>67</v>
      </c>
      <c r="E97" s="70" t="s">
        <v>68</v>
      </c>
      <c r="F97" s="70" t="s">
        <v>69</v>
      </c>
      <c r="G97" s="72" t="s">
        <v>70</v>
      </c>
    </row>
    <row r="98" spans="1:7">
      <c r="A98" s="75"/>
      <c r="B98" s="71"/>
      <c r="C98" s="71"/>
      <c r="D98" s="71"/>
      <c r="E98" s="71"/>
      <c r="F98" s="71"/>
      <c r="G98" s="73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4" t="s">
        <v>79</v>
      </c>
      <c r="B109" s="70" t="s">
        <v>65</v>
      </c>
      <c r="C109" s="70" t="s">
        <v>66</v>
      </c>
      <c r="D109" s="70" t="s">
        <v>67</v>
      </c>
      <c r="E109" s="70" t="s">
        <v>68</v>
      </c>
      <c r="F109" s="70" t="s">
        <v>69</v>
      </c>
      <c r="G109" s="72" t="s">
        <v>70</v>
      </c>
    </row>
    <row r="110" spans="1:7">
      <c r="A110" s="75"/>
      <c r="B110" s="71"/>
      <c r="C110" s="71"/>
      <c r="D110" s="71"/>
      <c r="E110" s="71"/>
      <c r="F110" s="71"/>
      <c r="G110" s="73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4" t="s">
        <v>81</v>
      </c>
      <c r="B121" s="70" t="s">
        <v>65</v>
      </c>
      <c r="C121" s="70" t="s">
        <v>66</v>
      </c>
      <c r="D121" s="70" t="s">
        <v>67</v>
      </c>
      <c r="E121" s="70" t="s">
        <v>68</v>
      </c>
      <c r="F121" s="70" t="s">
        <v>69</v>
      </c>
      <c r="G121" s="72" t="s">
        <v>70</v>
      </c>
    </row>
    <row r="122" spans="1:7">
      <c r="A122" s="75"/>
      <c r="B122" s="71"/>
      <c r="C122" s="71"/>
      <c r="D122" s="71"/>
      <c r="E122" s="71"/>
      <c r="F122" s="71"/>
      <c r="G122" s="73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4" t="s">
        <v>82</v>
      </c>
      <c r="B133" s="70" t="s">
        <v>65</v>
      </c>
      <c r="C133" s="70" t="s">
        <v>66</v>
      </c>
      <c r="D133" s="70" t="s">
        <v>67</v>
      </c>
      <c r="E133" s="70" t="s">
        <v>68</v>
      </c>
      <c r="F133" s="70" t="s">
        <v>69</v>
      </c>
      <c r="G133" s="72" t="s">
        <v>70</v>
      </c>
    </row>
    <row r="134" spans="1:7">
      <c r="A134" s="75"/>
      <c r="B134" s="71"/>
      <c r="C134" s="71"/>
      <c r="D134" s="71"/>
      <c r="E134" s="71"/>
      <c r="F134" s="71"/>
      <c r="G134" s="73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f>'1º Fase'!I25</f>
        <v>0</v>
      </c>
      <c r="F138" s="36">
        <f>'1º Fase'!K25</f>
        <v>0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f>'1º Fase'!K24</f>
        <v>0</v>
      </c>
      <c r="F139" s="36">
        <f>'1º Fase'!I24</f>
        <v>0</v>
      </c>
      <c r="G139" s="37">
        <f t="shared" si="24"/>
        <v>0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f>'1º Fase'!K25</f>
        <v>0</v>
      </c>
      <c r="F141" s="36">
        <f>'1º Fase'!I25</f>
        <v>0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f>'1º Fase'!I24</f>
        <v>0</v>
      </c>
      <c r="F143" s="41">
        <f>'1º Fase'!K24</f>
        <v>0</v>
      </c>
      <c r="G143" s="39">
        <f t="shared" si="24"/>
        <v>0</v>
      </c>
    </row>
    <row r="144" spans="1:7" ht="13.5" thickBot="1"/>
    <row r="145" spans="1:7" ht="12.75" customHeight="1">
      <c r="A145" s="74" t="s">
        <v>83</v>
      </c>
      <c r="B145" s="70" t="s">
        <v>65</v>
      </c>
      <c r="C145" s="70" t="s">
        <v>66</v>
      </c>
      <c r="D145" s="70" t="s">
        <v>67</v>
      </c>
      <c r="E145" s="70" t="s">
        <v>68</v>
      </c>
      <c r="F145" s="70" t="s">
        <v>69</v>
      </c>
      <c r="G145" s="72" t="s">
        <v>70</v>
      </c>
    </row>
    <row r="146" spans="1:7">
      <c r="A146" s="75"/>
      <c r="B146" s="71"/>
      <c r="C146" s="71"/>
      <c r="D146" s="71"/>
      <c r="E146" s="71"/>
      <c r="F146" s="71"/>
      <c r="G146" s="73"/>
    </row>
    <row r="147" spans="1:7">
      <c r="A147" s="35" t="str">
        <f>'1º Fase'!$F$5</f>
        <v>ADR 7 de Maio</v>
      </c>
      <c r="B147" s="10">
        <f t="shared" ref="B147:B155" si="25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6">E147-F147</f>
        <v>0</v>
      </c>
    </row>
    <row r="148" spans="1:7">
      <c r="A148" s="35" t="str">
        <f>'1º Fase'!$F$6</f>
        <v>Tifa do Scharlack</v>
      </c>
      <c r="B148" s="10">
        <f t="shared" si="25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6"/>
        <v>0</v>
      </c>
    </row>
    <row r="149" spans="1:7">
      <c r="A149" s="35" t="str">
        <f>'1º Fase'!$F$7</f>
        <v>Volta Grande</v>
      </c>
      <c r="B149" s="10">
        <f t="shared" si="25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6"/>
        <v>0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6"/>
        <v>0</v>
      </c>
    </row>
    <row r="152" spans="1:7">
      <c r="A152" s="35" t="str">
        <f>'1º Fase'!$F$10</f>
        <v>Delber Automóveis</v>
      </c>
      <c r="B152" s="10">
        <f t="shared" si="25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6"/>
        <v>0</v>
      </c>
    </row>
    <row r="153" spans="1:7">
      <c r="A153" s="35" t="str">
        <f>'1º Fase'!$F$11</f>
        <v>13 de Maio</v>
      </c>
      <c r="B153" s="10">
        <f t="shared" si="25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6"/>
        <v>0</v>
      </c>
    </row>
    <row r="154" spans="1:7">
      <c r="A154" s="35" t="str">
        <f>'1º Fase'!$F$12</f>
        <v>Vildo</v>
      </c>
      <c r="B154" s="10">
        <f t="shared" si="25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6"/>
        <v>0</v>
      </c>
    </row>
    <row r="155" spans="1:7" ht="13.5" thickBot="1">
      <c r="A155" s="40" t="str">
        <f>'1º Fase'!$F$13</f>
        <v>Laeisz</v>
      </c>
      <c r="B155" s="38">
        <f t="shared" si="25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6"/>
        <v>0</v>
      </c>
    </row>
    <row r="156" spans="1:7" ht="13.5" thickBot="1"/>
    <row r="157" spans="1:7" ht="12.75" customHeight="1">
      <c r="A157" s="74" t="s">
        <v>84</v>
      </c>
      <c r="B157" s="70" t="s">
        <v>65</v>
      </c>
      <c r="C157" s="70" t="s">
        <v>66</v>
      </c>
      <c r="D157" s="70" t="s">
        <v>67</v>
      </c>
      <c r="E157" s="70" t="s">
        <v>68</v>
      </c>
      <c r="F157" s="70" t="s">
        <v>69</v>
      </c>
      <c r="G157" s="72" t="s">
        <v>70</v>
      </c>
    </row>
    <row r="158" spans="1:7">
      <c r="A158" s="75"/>
      <c r="B158" s="71"/>
      <c r="C158" s="71"/>
      <c r="D158" s="71"/>
      <c r="E158" s="71"/>
      <c r="F158" s="71"/>
      <c r="G158" s="73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74" t="s">
        <v>85</v>
      </c>
      <c r="B169" s="70" t="s">
        <v>65</v>
      </c>
      <c r="C169" s="70" t="s">
        <v>66</v>
      </c>
      <c r="D169" s="70" t="s">
        <v>67</v>
      </c>
      <c r="E169" s="70" t="s">
        <v>68</v>
      </c>
      <c r="F169" s="70" t="s">
        <v>69</v>
      </c>
      <c r="G169" s="72" t="s">
        <v>70</v>
      </c>
    </row>
    <row r="170" spans="1:7">
      <c r="A170" s="75"/>
      <c r="B170" s="71"/>
      <c r="C170" s="71"/>
      <c r="D170" s="71"/>
      <c r="E170" s="71"/>
      <c r="F170" s="71"/>
      <c r="G170" s="73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74" t="s">
        <v>86</v>
      </c>
      <c r="B181" s="70" t="s">
        <v>65</v>
      </c>
      <c r="C181" s="70" t="s">
        <v>66</v>
      </c>
      <c r="D181" s="70" t="s">
        <v>67</v>
      </c>
      <c r="E181" s="70" t="s">
        <v>68</v>
      </c>
      <c r="F181" s="70" t="s">
        <v>69</v>
      </c>
      <c r="G181" s="72" t="s">
        <v>70</v>
      </c>
    </row>
    <row r="182" spans="1:7">
      <c r="A182" s="75"/>
      <c r="B182" s="71"/>
      <c r="C182" s="71"/>
      <c r="D182" s="71"/>
      <c r="E182" s="71"/>
      <c r="F182" s="71"/>
      <c r="G182" s="73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74" t="s">
        <v>87</v>
      </c>
      <c r="B193" s="70" t="s">
        <v>65</v>
      </c>
      <c r="C193" s="70" t="s">
        <v>66</v>
      </c>
      <c r="D193" s="70" t="s">
        <v>67</v>
      </c>
      <c r="E193" s="70" t="s">
        <v>68</v>
      </c>
      <c r="F193" s="70" t="s">
        <v>69</v>
      </c>
      <c r="G193" s="72" t="s">
        <v>70</v>
      </c>
    </row>
    <row r="194" spans="1:7">
      <c r="A194" s="75"/>
      <c r="B194" s="71"/>
      <c r="C194" s="71"/>
      <c r="D194" s="71"/>
      <c r="E194" s="71"/>
      <c r="F194" s="71"/>
      <c r="G194" s="73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74" t="s">
        <v>88</v>
      </c>
      <c r="B205" s="70" t="s">
        <v>65</v>
      </c>
      <c r="C205" s="70" t="s">
        <v>66</v>
      </c>
      <c r="D205" s="70" t="s">
        <v>67</v>
      </c>
      <c r="E205" s="70" t="s">
        <v>68</v>
      </c>
      <c r="F205" s="70" t="s">
        <v>69</v>
      </c>
      <c r="G205" s="72" t="s">
        <v>70</v>
      </c>
    </row>
    <row r="206" spans="1:7">
      <c r="A206" s="75"/>
      <c r="B206" s="71"/>
      <c r="C206" s="71"/>
      <c r="D206" s="71"/>
      <c r="E206" s="71"/>
      <c r="F206" s="71"/>
      <c r="G206" s="73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74" t="s">
        <v>89</v>
      </c>
      <c r="B217" s="70" t="s">
        <v>65</v>
      </c>
      <c r="C217" s="70" t="s">
        <v>66</v>
      </c>
      <c r="D217" s="70" t="s">
        <v>67</v>
      </c>
      <c r="E217" s="70" t="s">
        <v>68</v>
      </c>
      <c r="F217" s="70" t="s">
        <v>69</v>
      </c>
      <c r="G217" s="72" t="s">
        <v>70</v>
      </c>
    </row>
    <row r="218" spans="1:7">
      <c r="A218" s="75"/>
      <c r="B218" s="71"/>
      <c r="C218" s="71"/>
      <c r="D218" s="71"/>
      <c r="E218" s="71"/>
      <c r="F218" s="71"/>
      <c r="G218" s="73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4" t="s">
        <v>80</v>
      </c>
      <c r="B229" s="70" t="s">
        <v>65</v>
      </c>
      <c r="C229" s="70" t="s">
        <v>66</v>
      </c>
      <c r="D229" s="70" t="s">
        <v>67</v>
      </c>
      <c r="E229" s="70" t="s">
        <v>68</v>
      </c>
      <c r="F229" s="70" t="s">
        <v>69</v>
      </c>
      <c r="G229" s="72" t="s">
        <v>70</v>
      </c>
    </row>
    <row r="230" spans="1:7">
      <c r="A230" s="75"/>
      <c r="B230" s="71"/>
      <c r="C230" s="71"/>
      <c r="D230" s="71"/>
      <c r="E230" s="71"/>
      <c r="F230" s="71"/>
      <c r="G230" s="73"/>
    </row>
    <row r="231" spans="1:7">
      <c r="A231" s="35" t="str">
        <f>'1º Fase'!$F$5</f>
        <v>ADR 7 de Maio</v>
      </c>
      <c r="B231" s="10">
        <f t="shared" ref="B231:B239" si="39">SUM(C231:D231)</f>
        <v>8</v>
      </c>
      <c r="C231" s="36">
        <f t="shared" ref="C231:F239" si="40">C123+C135+C147+C159+C171+C183+C195+C207+C219</f>
        <v>2</v>
      </c>
      <c r="D231" s="36">
        <f t="shared" si="40"/>
        <v>6</v>
      </c>
      <c r="E231" s="36">
        <f t="shared" si="40"/>
        <v>126</v>
      </c>
      <c r="F231" s="36">
        <f t="shared" si="40"/>
        <v>174</v>
      </c>
      <c r="G231" s="37">
        <f t="shared" ref="G231:G239" si="41">E231-F231</f>
        <v>-48</v>
      </c>
    </row>
    <row r="232" spans="1:7">
      <c r="A232" s="35" t="str">
        <f>'1º Fase'!$F$6</f>
        <v>Tifa do Scharlack</v>
      </c>
      <c r="B232" s="10">
        <f t="shared" si="39"/>
        <v>8</v>
      </c>
      <c r="C232" s="36">
        <f t="shared" si="40"/>
        <v>6</v>
      </c>
      <c r="D232" s="36">
        <f t="shared" si="40"/>
        <v>2</v>
      </c>
      <c r="E232" s="36">
        <f t="shared" si="40"/>
        <v>182</v>
      </c>
      <c r="F232" s="36">
        <f t="shared" si="40"/>
        <v>130</v>
      </c>
      <c r="G232" s="37">
        <f t="shared" si="41"/>
        <v>52</v>
      </c>
    </row>
    <row r="233" spans="1:7">
      <c r="A233" s="35" t="str">
        <f>'1º Fase'!$F$7</f>
        <v>Volta Grande</v>
      </c>
      <c r="B233" s="10">
        <f t="shared" si="39"/>
        <v>4</v>
      </c>
      <c r="C233" s="36">
        <f t="shared" si="40"/>
        <v>3</v>
      </c>
      <c r="D233" s="36">
        <f t="shared" si="40"/>
        <v>1</v>
      </c>
      <c r="E233" s="36">
        <f t="shared" si="40"/>
        <v>80</v>
      </c>
      <c r="F233" s="36">
        <f t="shared" si="40"/>
        <v>70</v>
      </c>
      <c r="G233" s="37">
        <f t="shared" si="41"/>
        <v>10</v>
      </c>
    </row>
    <row r="234" spans="1:7">
      <c r="A234" s="35" t="str">
        <f>'1º Fase'!$F$8</f>
        <v>Caçador</v>
      </c>
      <c r="B234" s="10">
        <f t="shared" si="39"/>
        <v>8</v>
      </c>
      <c r="C234" s="36">
        <f t="shared" si="40"/>
        <v>4</v>
      </c>
      <c r="D234" s="36">
        <f t="shared" si="40"/>
        <v>4</v>
      </c>
      <c r="E234" s="36">
        <f t="shared" si="40"/>
        <v>70</v>
      </c>
      <c r="F234" s="36">
        <f t="shared" si="40"/>
        <v>80</v>
      </c>
      <c r="G234" s="37">
        <f t="shared" si="41"/>
        <v>-10</v>
      </c>
    </row>
    <row r="235" spans="1:7">
      <c r="A235" s="35" t="str">
        <f>'1º Fase'!$F$9</f>
        <v>Morro da Cruz</v>
      </c>
      <c r="B235" s="10">
        <f t="shared" si="39"/>
        <v>8</v>
      </c>
      <c r="C235" s="36">
        <f t="shared" si="40"/>
        <v>6</v>
      </c>
      <c r="D235" s="36">
        <f t="shared" si="40"/>
        <v>2</v>
      </c>
      <c r="E235" s="36">
        <f t="shared" si="40"/>
        <v>82</v>
      </c>
      <c r="F235" s="36">
        <f t="shared" si="40"/>
        <v>84</v>
      </c>
      <c r="G235" s="37">
        <f t="shared" si="41"/>
        <v>-2</v>
      </c>
    </row>
    <row r="236" spans="1:7">
      <c r="A236" s="35" t="str">
        <f>'1º Fase'!$F$10</f>
        <v>Delber Automóveis</v>
      </c>
      <c r="B236" s="10">
        <f t="shared" si="39"/>
        <v>8</v>
      </c>
      <c r="C236" s="36">
        <f t="shared" si="40"/>
        <v>3</v>
      </c>
      <c r="D236" s="36">
        <f t="shared" si="40"/>
        <v>5</v>
      </c>
      <c r="E236" s="36">
        <f t="shared" si="40"/>
        <v>162</v>
      </c>
      <c r="F236" s="36">
        <f t="shared" si="40"/>
        <v>154</v>
      </c>
      <c r="G236" s="37">
        <f t="shared" si="41"/>
        <v>8</v>
      </c>
    </row>
    <row r="237" spans="1:7">
      <c r="A237" s="35" t="str">
        <f>'1º Fase'!$F$11</f>
        <v>13 de Maio</v>
      </c>
      <c r="B237" s="10">
        <f t="shared" si="39"/>
        <v>8</v>
      </c>
      <c r="C237" s="36">
        <f t="shared" si="40"/>
        <v>3</v>
      </c>
      <c r="D237" s="36">
        <f t="shared" si="40"/>
        <v>5</v>
      </c>
      <c r="E237" s="36">
        <f t="shared" si="40"/>
        <v>70</v>
      </c>
      <c r="F237" s="36">
        <f t="shared" si="40"/>
        <v>70</v>
      </c>
      <c r="G237" s="37">
        <f t="shared" si="41"/>
        <v>0</v>
      </c>
    </row>
    <row r="238" spans="1:7">
      <c r="A238" s="35" t="str">
        <f>'1º Fase'!$F$12</f>
        <v>Vildo</v>
      </c>
      <c r="B238" s="10">
        <f t="shared" si="39"/>
        <v>8</v>
      </c>
      <c r="C238" s="36">
        <f t="shared" si="40"/>
        <v>4</v>
      </c>
      <c r="D238" s="36">
        <f t="shared" si="40"/>
        <v>4</v>
      </c>
      <c r="E238" s="36">
        <f t="shared" si="40"/>
        <v>146</v>
      </c>
      <c r="F238" s="36">
        <f t="shared" si="40"/>
        <v>156</v>
      </c>
      <c r="G238" s="37">
        <f t="shared" si="41"/>
        <v>-10</v>
      </c>
    </row>
    <row r="239" spans="1:7" ht="13.5" thickBot="1">
      <c r="A239" s="40" t="str">
        <f>'1º Fase'!$F$13</f>
        <v>Laeisz</v>
      </c>
      <c r="B239" s="38">
        <f t="shared" si="39"/>
        <v>4</v>
      </c>
      <c r="C239" s="41">
        <f t="shared" si="40"/>
        <v>1</v>
      </c>
      <c r="D239" s="41">
        <f t="shared" si="40"/>
        <v>3</v>
      </c>
      <c r="E239" s="41">
        <f t="shared" si="40"/>
        <v>0</v>
      </c>
      <c r="F239" s="41">
        <f t="shared" si="40"/>
        <v>0</v>
      </c>
      <c r="G239" s="39">
        <f t="shared" si="41"/>
        <v>0</v>
      </c>
    </row>
    <row r="242" spans="1:7" ht="13.5" thickBot="1"/>
    <row r="243" spans="1:7" ht="12.75" customHeight="1">
      <c r="A243" s="74" t="s">
        <v>90</v>
      </c>
      <c r="B243" s="70" t="s">
        <v>65</v>
      </c>
      <c r="C243" s="70" t="s">
        <v>66</v>
      </c>
      <c r="D243" s="70" t="s">
        <v>67</v>
      </c>
      <c r="E243" s="70" t="s">
        <v>68</v>
      </c>
      <c r="F243" s="70" t="s">
        <v>69</v>
      </c>
      <c r="G243" s="72" t="s">
        <v>70</v>
      </c>
    </row>
    <row r="244" spans="1:7">
      <c r="A244" s="75"/>
      <c r="B244" s="71"/>
      <c r="C244" s="71"/>
      <c r="D244" s="71"/>
      <c r="E244" s="71"/>
      <c r="F244" s="71"/>
      <c r="G244" s="73"/>
    </row>
    <row r="245" spans="1:7">
      <c r="A245" s="35" t="str">
        <f>'1º Fase'!$F$5</f>
        <v>ADR 7 de Maio</v>
      </c>
      <c r="B245" s="10">
        <f t="shared" ref="B245:B253" si="42">SUM(C245:D245)</f>
        <v>40</v>
      </c>
      <c r="C245" s="36">
        <f t="shared" ref="C245:F253" si="43">C111+C231</f>
        <v>19</v>
      </c>
      <c r="D245" s="36">
        <f t="shared" si="43"/>
        <v>21</v>
      </c>
      <c r="E245" s="36">
        <f t="shared" si="43"/>
        <v>732</v>
      </c>
      <c r="F245" s="36">
        <f t="shared" si="43"/>
        <v>770</v>
      </c>
      <c r="G245" s="37">
        <f t="shared" ref="G245:G253" si="44">E245-F245</f>
        <v>-38</v>
      </c>
    </row>
    <row r="246" spans="1:7">
      <c r="A246" s="35" t="str">
        <f>'1º Fase'!$F$6</f>
        <v>Tifa do Scharlack</v>
      </c>
      <c r="B246" s="10">
        <f t="shared" si="42"/>
        <v>40</v>
      </c>
      <c r="C246" s="36">
        <f t="shared" si="43"/>
        <v>24</v>
      </c>
      <c r="D246" s="36">
        <f t="shared" si="43"/>
        <v>16</v>
      </c>
      <c r="E246" s="36">
        <f t="shared" si="43"/>
        <v>808</v>
      </c>
      <c r="F246" s="36">
        <f t="shared" si="43"/>
        <v>692</v>
      </c>
      <c r="G246" s="37">
        <f t="shared" si="44"/>
        <v>116</v>
      </c>
    </row>
    <row r="247" spans="1:7">
      <c r="A247" s="35" t="str">
        <f>'1º Fase'!$F$7</f>
        <v>Volta Grande</v>
      </c>
      <c r="B247" s="10">
        <f t="shared" si="42"/>
        <v>36</v>
      </c>
      <c r="C247" s="36">
        <f t="shared" si="43"/>
        <v>20</v>
      </c>
      <c r="D247" s="36">
        <f t="shared" si="43"/>
        <v>16</v>
      </c>
      <c r="E247" s="36">
        <f t="shared" si="43"/>
        <v>648</v>
      </c>
      <c r="F247" s="36">
        <f t="shared" si="43"/>
        <v>658</v>
      </c>
      <c r="G247" s="37">
        <f t="shared" si="44"/>
        <v>-10</v>
      </c>
    </row>
    <row r="248" spans="1:7">
      <c r="A248" s="35" t="str">
        <f>'1º Fase'!$F$8</f>
        <v>Caçador</v>
      </c>
      <c r="B248" s="10">
        <f t="shared" si="42"/>
        <v>40</v>
      </c>
      <c r="C248" s="36">
        <f t="shared" si="43"/>
        <v>17</v>
      </c>
      <c r="D248" s="36">
        <f t="shared" si="43"/>
        <v>23</v>
      </c>
      <c r="E248" s="36">
        <f t="shared" si="43"/>
        <v>594</v>
      </c>
      <c r="F248" s="36">
        <f t="shared" si="43"/>
        <v>696</v>
      </c>
      <c r="G248" s="37">
        <f t="shared" si="44"/>
        <v>-102</v>
      </c>
    </row>
    <row r="249" spans="1:7">
      <c r="A249" s="35" t="str">
        <f>'1º Fase'!$F$9</f>
        <v>Morro da Cruz</v>
      </c>
      <c r="B249" s="10">
        <f t="shared" si="42"/>
        <v>40</v>
      </c>
      <c r="C249" s="36">
        <f t="shared" si="43"/>
        <v>21</v>
      </c>
      <c r="D249" s="36">
        <f t="shared" si="43"/>
        <v>19</v>
      </c>
      <c r="E249" s="36">
        <f t="shared" si="43"/>
        <v>684</v>
      </c>
      <c r="F249" s="36">
        <f t="shared" si="43"/>
        <v>678</v>
      </c>
      <c r="G249" s="37">
        <f t="shared" si="44"/>
        <v>6</v>
      </c>
    </row>
    <row r="250" spans="1:7">
      <c r="A250" s="35" t="str">
        <f>'1º Fase'!$F$10</f>
        <v>Delber Automóveis</v>
      </c>
      <c r="B250" s="10">
        <f t="shared" si="42"/>
        <v>40</v>
      </c>
      <c r="C250" s="36">
        <f t="shared" si="43"/>
        <v>19</v>
      </c>
      <c r="D250" s="36">
        <f t="shared" si="43"/>
        <v>21</v>
      </c>
      <c r="E250" s="36">
        <f t="shared" si="43"/>
        <v>764</v>
      </c>
      <c r="F250" s="36">
        <f t="shared" si="43"/>
        <v>740</v>
      </c>
      <c r="G250" s="37">
        <f t="shared" si="44"/>
        <v>24</v>
      </c>
    </row>
    <row r="251" spans="1:7">
      <c r="A251" s="35" t="str">
        <f>'1º Fase'!$F$11</f>
        <v>13 de Maio</v>
      </c>
      <c r="B251" s="10">
        <f t="shared" si="42"/>
        <v>40</v>
      </c>
      <c r="C251" s="36">
        <f t="shared" si="43"/>
        <v>24</v>
      </c>
      <c r="D251" s="36">
        <f t="shared" si="43"/>
        <v>16</v>
      </c>
      <c r="E251" s="36">
        <f t="shared" si="43"/>
        <v>730</v>
      </c>
      <c r="F251" s="36">
        <f t="shared" si="43"/>
        <v>624</v>
      </c>
      <c r="G251" s="37">
        <f t="shared" si="44"/>
        <v>106</v>
      </c>
    </row>
    <row r="252" spans="1:7">
      <c r="A252" s="35" t="str">
        <f>'1º Fase'!$F$12</f>
        <v>Vildo</v>
      </c>
      <c r="B252" s="10">
        <f t="shared" si="42"/>
        <v>40</v>
      </c>
      <c r="C252" s="36">
        <f t="shared" si="43"/>
        <v>20</v>
      </c>
      <c r="D252" s="36">
        <f t="shared" si="43"/>
        <v>20</v>
      </c>
      <c r="E252" s="36">
        <f t="shared" si="43"/>
        <v>788</v>
      </c>
      <c r="F252" s="36">
        <f t="shared" si="43"/>
        <v>744</v>
      </c>
      <c r="G252" s="37">
        <f t="shared" si="44"/>
        <v>44</v>
      </c>
    </row>
    <row r="253" spans="1:7" ht="13.5" thickBot="1">
      <c r="A253" s="40" t="str">
        <f>'1º Fase'!$F$13</f>
        <v>Laeisz</v>
      </c>
      <c r="B253" s="38">
        <f t="shared" si="42"/>
        <v>36</v>
      </c>
      <c r="C253" s="41">
        <f t="shared" si="43"/>
        <v>12</v>
      </c>
      <c r="D253" s="41">
        <f t="shared" si="43"/>
        <v>24</v>
      </c>
      <c r="E253" s="41">
        <f t="shared" si="43"/>
        <v>512</v>
      </c>
      <c r="F253" s="41">
        <f t="shared" si="43"/>
        <v>658</v>
      </c>
      <c r="G253" s="39">
        <f t="shared" si="44"/>
        <v>-146</v>
      </c>
    </row>
  </sheetData>
  <mergeCells count="147"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selection activeCell="Q23" sqref="Q23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81"/>
      <c r="Y5" s="81"/>
      <c r="Z5" s="44"/>
      <c r="AA5" s="44"/>
      <c r="AB5" s="44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57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>
      <c r="A2" s="60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3" t="s">
        <v>25</v>
      </c>
      <c r="G4" s="63"/>
      <c r="H4" s="63"/>
      <c r="I4" s="63"/>
      <c r="J4" s="7"/>
      <c r="K4" s="7"/>
      <c r="L4" s="7"/>
      <c r="M4" s="15"/>
    </row>
    <row r="5" spans="1:13">
      <c r="A5" s="6"/>
      <c r="F5" s="76" t="s">
        <v>28</v>
      </c>
      <c r="G5" s="77"/>
      <c r="H5" s="77"/>
      <c r="I5" s="78"/>
      <c r="M5" s="15"/>
    </row>
    <row r="6" spans="1:13">
      <c r="A6" s="6"/>
      <c r="F6" s="64" t="s">
        <v>29</v>
      </c>
      <c r="G6" s="65"/>
      <c r="H6" s="65"/>
      <c r="I6" s="66"/>
      <c r="M6" s="15"/>
    </row>
    <row r="7" spans="1:13">
      <c r="A7" s="6"/>
      <c r="F7" s="64" t="s">
        <v>30</v>
      </c>
      <c r="G7" s="65"/>
      <c r="H7" s="65"/>
      <c r="I7" s="66"/>
      <c r="J7" s="7"/>
      <c r="K7" s="7"/>
      <c r="L7" s="7"/>
      <c r="M7" s="15"/>
    </row>
    <row r="8" spans="1:13">
      <c r="A8" s="6"/>
      <c r="F8" s="67" t="s">
        <v>31</v>
      </c>
      <c r="G8" s="68"/>
      <c r="H8" s="68"/>
      <c r="I8" s="69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80"/>
      <c r="E18" s="80"/>
      <c r="F18" s="80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9"/>
      <c r="E19" s="79"/>
      <c r="F19" s="79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9"/>
      <c r="E20" s="79"/>
      <c r="F20" s="79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9"/>
      <c r="E21" s="79"/>
      <c r="F21" s="79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D21:F21"/>
    <mergeCell ref="D18:F18"/>
    <mergeCell ref="D20:F20"/>
    <mergeCell ref="F7:I7"/>
    <mergeCell ref="F6:I6"/>
    <mergeCell ref="F8:I8"/>
    <mergeCell ref="A1:M1"/>
    <mergeCell ref="A2:M2"/>
    <mergeCell ref="F4:I4"/>
    <mergeCell ref="F5:I5"/>
    <mergeCell ref="D19:F1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2013-06-17T13:10:29Z</dcterms:modified>
</cp:coreProperties>
</file>