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1º Fase" sheetId="1" r:id="rId1"/>
    <sheet name="Saldo Bolas" sheetId="2" r:id="rId2"/>
    <sheet name="Plan2" sheetId="3" r:id="rId3"/>
  </sheets>
  <definedNames/>
  <calcPr fullCalcOnLoad="1"/>
</workbook>
</file>

<file path=xl/sharedStrings.xml><?xml version="1.0" encoding="utf-8"?>
<sst xmlns="http://schemas.openxmlformats.org/spreadsheetml/2006/main" count="389" uniqueCount="88">
  <si>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</si>
  <si>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</si>
  <si>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</si>
  <si>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</si>
  <si>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</si>
  <si>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</si>
  <si>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</si>
  <si>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</si>
  <si>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</si>
  <si>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</si>
  <si>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</si>
  <si>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</si>
  <si>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</si>
  <si>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1ª FASE</t>
  </si>
  <si>
    <t>2ª FASE</t>
  </si>
  <si>
    <t>Tifa do Scharlack</t>
  </si>
  <si>
    <t>Volta Grande</t>
  </si>
  <si>
    <t>Morro da Cruz</t>
  </si>
  <si>
    <t>Delber Automóveis</t>
  </si>
  <si>
    <t>13 de Maio</t>
  </si>
  <si>
    <t>Vildo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</si>
  <si>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</si>
  <si>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</si>
  <si>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</si>
  <si>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</si>
  <si>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</si>
  <si>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</si>
  <si>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</si>
  <si>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</si>
  <si>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</si>
  <si>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</si>
  <si>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</si>
  <si>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</si>
  <si>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</si>
  <si>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</si>
  <si>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</si>
  <si>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</si>
  <si>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</si>
  <si>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</si>
  <si>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</si>
  <si>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</si>
  <si>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</si>
  <si>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</si>
  <si>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</si>
  <si>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</si>
  <si>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</si>
  <si>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</si>
  <si>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</si>
  <si>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</si>
  <si>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</si>
  <si>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</si>
  <si>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</si>
  <si>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</si>
  <si>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</si>
  <si>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</si>
  <si>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</si>
  <si>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</si>
  <si>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</si>
  <si>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</si>
  <si>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</si>
  <si>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</si>
  <si>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</si>
  <si>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</si>
  <si>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</si>
  <si>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</si>
  <si>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</si>
  <si>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</si>
  <si>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</si>
  <si>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</si>
  <si>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</si>
  <si>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</si>
  <si>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</si>
  <si>
    <t>CAMPEONATO MUNICIPAL DE FUTEBOL DE CAMPO DE 2015</t>
  </si>
  <si>
    <t>Mat. Kopp</t>
  </si>
  <si>
    <t>Cancha Zandonai</t>
  </si>
  <si>
    <t>Cap. Santo Antônio</t>
  </si>
  <si>
    <t>(*) Dia 05/03/2015</t>
  </si>
  <si>
    <t>SEMI-FINAL</t>
  </si>
  <si>
    <t>Vencedor Jogo 1</t>
  </si>
  <si>
    <t>Vencedor Jogo 4</t>
  </si>
  <si>
    <t>Vencedor Jogo 2</t>
  </si>
  <si>
    <t>Vencedor Jogo 3</t>
  </si>
  <si>
    <t>OBS: A Equipe com melhor campanha na 1ª Fase terá direito de jogar o jogo de volta em sua cancha</t>
  </si>
  <si>
    <t>FINAL</t>
  </si>
  <si>
    <t>Perdedor do Jogo 1</t>
  </si>
  <si>
    <t>Perdedor Jogo 2</t>
  </si>
  <si>
    <t>DISPUTA 3º LUGAR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</si>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</sst>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2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20" fontId="1" fillId="0" borderId="22" xfId="0" applyNumberFormat="1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23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33" borderId="14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38">
      <selection activeCell="E62" sqref="E62"/>
    </sheetView>
  </sheetViews>
  <sheetFormatPr defaultColWidth="9.140625" defaultRowHeight="12.75"/>
  <cols>
    <col min="1" max="1" width="9.57421875" style="2" bestFit="1" customWidth="1"/>
    <col min="2" max="2" width="16.7109375" style="1" bestFit="1" customWidth="1"/>
    <col min="3" max="3" width="3.8515625" style="1" customWidth="1"/>
    <col min="4" max="4" width="1.8515625" style="1" bestFit="1" customWidth="1"/>
    <col min="5" max="5" width="3.8515625" style="1" customWidth="1"/>
    <col min="6" max="6" width="16.7109375" style="1" bestFit="1" customWidth="1"/>
    <col min="7" max="7" width="7.8515625" style="2" bestFit="1" customWidth="1"/>
    <col min="8" max="8" width="15.7109375" style="1" customWidth="1"/>
    <col min="9" max="9" width="3.8515625" style="1" customWidth="1"/>
    <col min="10" max="10" width="2.00390625" style="1" bestFit="1" customWidth="1"/>
    <col min="11" max="11" width="3.8515625" style="1" customWidth="1"/>
    <col min="12" max="12" width="16.140625" style="1" bestFit="1" customWidth="1"/>
    <col min="13" max="13" width="7.8515625" style="1" bestFit="1" customWidth="1"/>
    <col min="14" max="14" width="11.8515625" style="1" bestFit="1" customWidth="1"/>
    <col min="15" max="15" width="3.8515625" style="1" customWidth="1"/>
    <col min="16" max="16" width="3.00390625" style="1" customWidth="1"/>
    <col min="17" max="17" width="3.8515625" style="1" customWidth="1"/>
    <col min="18" max="18" width="12.00390625" style="1" bestFit="1" customWidth="1"/>
    <col min="19" max="16384" width="9.140625" style="1" customWidth="1"/>
  </cols>
  <sheetData>
    <row r="1" spans="1:12" ht="12.75" customHeight="1">
      <c r="A1" s="43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2.7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2.75">
      <c r="A4" s="6"/>
      <c r="B4" s="14"/>
      <c r="C4" s="14"/>
      <c r="D4" s="14"/>
      <c r="E4" s="14"/>
      <c r="F4" s="42" t="s">
        <v>13</v>
      </c>
      <c r="G4" s="42"/>
      <c r="H4" s="42"/>
      <c r="I4" s="7"/>
      <c r="J4" s="7"/>
      <c r="K4" s="7"/>
      <c r="L4" s="15"/>
    </row>
    <row r="5" spans="1:12" ht="12.75">
      <c r="A5" s="6"/>
      <c r="B5" s="14"/>
      <c r="C5" s="14"/>
      <c r="D5" s="14"/>
      <c r="E5" s="14"/>
      <c r="F5" s="49" t="s">
        <v>73</v>
      </c>
      <c r="G5" s="50"/>
      <c r="H5" s="51"/>
      <c r="I5" s="7"/>
      <c r="J5" s="7"/>
      <c r="K5" s="7"/>
      <c r="L5" s="15"/>
    </row>
    <row r="6" spans="1:12" ht="12.75">
      <c r="A6" s="6"/>
      <c r="B6" s="14"/>
      <c r="C6" s="14"/>
      <c r="D6" s="14"/>
      <c r="E6" s="14"/>
      <c r="F6" s="49" t="s">
        <v>18</v>
      </c>
      <c r="G6" s="50"/>
      <c r="H6" s="51"/>
      <c r="I6" s="7"/>
      <c r="J6" s="7"/>
      <c r="K6" s="7"/>
      <c r="L6" s="15"/>
    </row>
    <row r="7" spans="1:12" ht="12.75">
      <c r="A7" s="6"/>
      <c r="B7" s="14"/>
      <c r="C7" s="14"/>
      <c r="D7" s="14"/>
      <c r="E7" s="14"/>
      <c r="F7" s="49" t="s">
        <v>17</v>
      </c>
      <c r="G7" s="50"/>
      <c r="H7" s="51"/>
      <c r="I7" s="7"/>
      <c r="J7" s="7"/>
      <c r="K7" s="7"/>
      <c r="L7" s="15"/>
    </row>
    <row r="8" spans="1:12" ht="12.75">
      <c r="A8" s="6"/>
      <c r="B8" s="14"/>
      <c r="C8" s="14"/>
      <c r="D8" s="14"/>
      <c r="E8" s="14"/>
      <c r="F8" s="49" t="s">
        <v>74</v>
      </c>
      <c r="G8" s="50"/>
      <c r="H8" s="51"/>
      <c r="I8" s="7"/>
      <c r="J8" s="7"/>
      <c r="K8" s="7"/>
      <c r="L8" s="15"/>
    </row>
    <row r="9" spans="1:12" ht="12.75">
      <c r="A9" s="6"/>
      <c r="B9" s="14"/>
      <c r="C9" s="14"/>
      <c r="D9" s="14"/>
      <c r="E9" s="14"/>
      <c r="F9" s="49" t="s">
        <v>19</v>
      </c>
      <c r="G9" s="50"/>
      <c r="H9" s="51"/>
      <c r="I9" s="7"/>
      <c r="J9" s="7"/>
      <c r="K9" s="7"/>
      <c r="L9" s="15"/>
    </row>
    <row r="10" spans="1:12" ht="12.75">
      <c r="A10" s="6"/>
      <c r="B10" s="14"/>
      <c r="C10" s="14"/>
      <c r="D10" s="14"/>
      <c r="E10" s="14"/>
      <c r="F10" s="49" t="s">
        <v>15</v>
      </c>
      <c r="G10" s="50"/>
      <c r="H10" s="51"/>
      <c r="I10" s="7"/>
      <c r="J10" s="7"/>
      <c r="K10" s="7"/>
      <c r="L10" s="15"/>
    </row>
    <row r="11" spans="1:12" ht="12.75">
      <c r="A11" s="6"/>
      <c r="B11" s="14"/>
      <c r="C11" s="14"/>
      <c r="D11" s="14"/>
      <c r="E11" s="14"/>
      <c r="F11" s="49" t="s">
        <v>75</v>
      </c>
      <c r="G11" s="50"/>
      <c r="H11" s="51"/>
      <c r="I11" s="7"/>
      <c r="J11" s="7"/>
      <c r="K11" s="7"/>
      <c r="L11" s="15"/>
    </row>
    <row r="12" spans="1:12" ht="12.75">
      <c r="A12" s="6"/>
      <c r="B12" s="14"/>
      <c r="C12" s="14"/>
      <c r="D12" s="14"/>
      <c r="E12" s="14"/>
      <c r="F12" s="49" t="s">
        <v>21</v>
      </c>
      <c r="G12" s="50"/>
      <c r="H12" s="51"/>
      <c r="I12" s="7"/>
      <c r="J12" s="7"/>
      <c r="K12" s="7"/>
      <c r="L12" s="15"/>
    </row>
    <row r="13" spans="1:12" ht="12.75">
      <c r="A13" s="6"/>
      <c r="B13" s="14"/>
      <c r="C13" s="14"/>
      <c r="D13" s="14"/>
      <c r="E13" s="14"/>
      <c r="F13" s="49" t="s">
        <v>20</v>
      </c>
      <c r="G13" s="50"/>
      <c r="H13" s="51"/>
      <c r="I13" s="7"/>
      <c r="J13" s="7"/>
      <c r="K13" s="7"/>
      <c r="L13" s="15"/>
    </row>
    <row r="14" spans="1:12" ht="12.75" customHeight="1">
      <c r="A14" s="6"/>
      <c r="B14" s="14"/>
      <c r="C14" s="14"/>
      <c r="D14" s="14"/>
      <c r="E14" s="14"/>
      <c r="F14" s="52" t="s">
        <v>16</v>
      </c>
      <c r="G14" s="53"/>
      <c r="H14" s="54"/>
      <c r="I14" s="7"/>
      <c r="J14" s="7"/>
      <c r="K14" s="7"/>
      <c r="L14" s="15"/>
    </row>
    <row r="15" spans="1:12" ht="12.75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 ht="12.75">
      <c r="A16" s="22" t="s">
        <v>41</v>
      </c>
      <c r="B16" s="17" t="s">
        <v>4</v>
      </c>
      <c r="C16" s="17"/>
      <c r="D16" s="14"/>
      <c r="E16" s="17" t="s">
        <v>3</v>
      </c>
      <c r="F16" s="21">
        <v>42070</v>
      </c>
      <c r="G16" s="23" t="s">
        <v>41</v>
      </c>
      <c r="H16" s="17" t="s">
        <v>22</v>
      </c>
      <c r="I16" s="17"/>
      <c r="J16" s="14"/>
      <c r="K16" s="17" t="s">
        <v>3</v>
      </c>
      <c r="L16" s="20">
        <v>42140</v>
      </c>
    </row>
    <row r="17" spans="1:12" ht="12.75">
      <c r="A17" s="18">
        <v>0.6666666666666666</v>
      </c>
      <c r="B17" s="14" t="str">
        <f>F5</f>
        <v>Mat. Kopp</v>
      </c>
      <c r="C17" s="4">
        <v>2</v>
      </c>
      <c r="D17" s="7" t="s">
        <v>0</v>
      </c>
      <c r="E17" s="4">
        <v>2</v>
      </c>
      <c r="F17" s="14" t="str">
        <f>F6</f>
        <v>Delber Automóveis</v>
      </c>
      <c r="G17" s="19">
        <v>0.6666666666666666</v>
      </c>
      <c r="H17" s="14" t="str">
        <f>F17</f>
        <v>Delber Automóveis</v>
      </c>
      <c r="I17" s="4"/>
      <c r="J17" s="7" t="s">
        <v>0</v>
      </c>
      <c r="K17" s="4"/>
      <c r="L17" s="15" t="str">
        <f>B17</f>
        <v>Mat. Kopp</v>
      </c>
    </row>
    <row r="18" spans="1:12" ht="12.75">
      <c r="A18" s="18">
        <v>0.6666666666666666</v>
      </c>
      <c r="B18" s="14" t="str">
        <f>F7</f>
        <v>Morro da Cruz</v>
      </c>
      <c r="C18" s="5">
        <v>3</v>
      </c>
      <c r="D18" s="7" t="s">
        <v>0</v>
      </c>
      <c r="E18" s="5">
        <v>1</v>
      </c>
      <c r="F18" s="14" t="str">
        <f>F8</f>
        <v>Cancha Zandonai</v>
      </c>
      <c r="G18" s="19">
        <v>0.6666666666666666</v>
      </c>
      <c r="H18" s="14" t="str">
        <f>F18</f>
        <v>Cancha Zandonai</v>
      </c>
      <c r="I18" s="5"/>
      <c r="J18" s="7" t="s">
        <v>0</v>
      </c>
      <c r="K18" s="5"/>
      <c r="L18" s="15" t="str">
        <f>B18</f>
        <v>Morro da Cruz</v>
      </c>
    </row>
    <row r="19" spans="1:12" ht="12.75">
      <c r="A19" s="37" t="s">
        <v>42</v>
      </c>
      <c r="B19" s="17" t="str">
        <f>F9</f>
        <v>13 de Maio</v>
      </c>
      <c r="C19" s="24">
        <v>3</v>
      </c>
      <c r="D19" s="12" t="s">
        <v>0</v>
      </c>
      <c r="E19" s="24">
        <v>1</v>
      </c>
      <c r="F19" s="17" t="str">
        <f>F10</f>
        <v>Tifa do Scharlack</v>
      </c>
      <c r="G19" s="19">
        <v>0.6666666666666666</v>
      </c>
      <c r="H19" s="14" t="str">
        <f>F19</f>
        <v>Tifa do Scharlack</v>
      </c>
      <c r="I19" s="5"/>
      <c r="J19" s="7" t="s">
        <v>0</v>
      </c>
      <c r="K19" s="5"/>
      <c r="L19" s="15" t="str">
        <f>B19</f>
        <v>13 de Maio</v>
      </c>
    </row>
    <row r="20" spans="1:12" ht="12.75">
      <c r="A20" s="18">
        <v>0.6666666666666666</v>
      </c>
      <c r="B20" s="14" t="str">
        <f>F11</f>
        <v>Cap. Santo Antônio</v>
      </c>
      <c r="C20" s="5">
        <v>2</v>
      </c>
      <c r="D20" s="7" t="s">
        <v>0</v>
      </c>
      <c r="E20" s="5">
        <v>2</v>
      </c>
      <c r="F20" s="14" t="str">
        <f>F12</f>
        <v>ADR 7 de Maio</v>
      </c>
      <c r="G20" s="19">
        <v>0.6666666666666666</v>
      </c>
      <c r="H20" s="14" t="str">
        <f>F20</f>
        <v>ADR 7 de Maio</v>
      </c>
      <c r="I20" s="5"/>
      <c r="J20" s="7" t="s">
        <v>0</v>
      </c>
      <c r="K20" s="5"/>
      <c r="L20" s="15" t="str">
        <f>B20</f>
        <v>Cap. Santo Antônio</v>
      </c>
    </row>
    <row r="21" spans="1:12" ht="12.75">
      <c r="A21" s="18">
        <v>0.6666666666666666</v>
      </c>
      <c r="B21" s="14" t="str">
        <f>F13</f>
        <v>Vildo</v>
      </c>
      <c r="C21" s="5">
        <v>3</v>
      </c>
      <c r="D21" s="7" t="s">
        <v>0</v>
      </c>
      <c r="E21" s="5">
        <v>1</v>
      </c>
      <c r="F21" s="14" t="str">
        <f>F14</f>
        <v>Volta Grande</v>
      </c>
      <c r="G21" s="19">
        <v>0.6666666666666666</v>
      </c>
      <c r="H21" s="14" t="str">
        <f>F14</f>
        <v>Volta Grande</v>
      </c>
      <c r="I21" s="5"/>
      <c r="J21" s="7" t="s">
        <v>0</v>
      </c>
      <c r="K21" s="5"/>
      <c r="L21" s="15" t="str">
        <f>B21</f>
        <v>Vildo</v>
      </c>
    </row>
    <row r="22" spans="1:12" ht="12.75">
      <c r="A22" s="38" t="s">
        <v>76</v>
      </c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 ht="12.75">
      <c r="A23" s="22" t="s">
        <v>41</v>
      </c>
      <c r="B23" s="17" t="s">
        <v>5</v>
      </c>
      <c r="C23" s="17"/>
      <c r="D23" s="14"/>
      <c r="E23" s="17" t="s">
        <v>3</v>
      </c>
      <c r="F23" s="21">
        <v>42076</v>
      </c>
      <c r="G23" s="23" t="s">
        <v>41</v>
      </c>
      <c r="H23" s="17" t="s">
        <v>23</v>
      </c>
      <c r="I23" s="17"/>
      <c r="J23" s="14"/>
      <c r="K23" s="17" t="s">
        <v>3</v>
      </c>
      <c r="L23" s="20">
        <v>42146</v>
      </c>
    </row>
    <row r="24" spans="1:12" ht="12.75">
      <c r="A24" s="18">
        <v>0.7916666666666666</v>
      </c>
      <c r="B24" s="14" t="str">
        <f>F9</f>
        <v>13 de Maio</v>
      </c>
      <c r="C24" s="4">
        <v>1</v>
      </c>
      <c r="D24" s="7" t="s">
        <v>0</v>
      </c>
      <c r="E24" s="4">
        <v>3</v>
      </c>
      <c r="F24" s="14" t="str">
        <f>F13</f>
        <v>Vildo</v>
      </c>
      <c r="G24" s="19">
        <v>0.7916666666666666</v>
      </c>
      <c r="H24" s="14" t="str">
        <f>F24</f>
        <v>Vildo</v>
      </c>
      <c r="I24" s="4"/>
      <c r="J24" s="7" t="s">
        <v>0</v>
      </c>
      <c r="K24" s="4"/>
      <c r="L24" s="15" t="str">
        <f>B24</f>
        <v>13 de Maio</v>
      </c>
    </row>
    <row r="25" spans="1:12" ht="12.75">
      <c r="A25" s="18">
        <v>0.7916666666666666</v>
      </c>
      <c r="B25" s="14" t="str">
        <f>F11</f>
        <v>Cap. Santo Antônio</v>
      </c>
      <c r="C25" s="4">
        <v>2</v>
      </c>
      <c r="D25" s="7" t="s">
        <v>0</v>
      </c>
      <c r="E25" s="4">
        <v>2</v>
      </c>
      <c r="F25" s="14" t="str">
        <f>F8</f>
        <v>Cancha Zandonai</v>
      </c>
      <c r="G25" s="19">
        <v>0.7916666666666666</v>
      </c>
      <c r="H25" s="14" t="str">
        <f>F25</f>
        <v>Cancha Zandonai</v>
      </c>
      <c r="I25" s="5"/>
      <c r="J25" s="7" t="s">
        <v>0</v>
      </c>
      <c r="K25" s="5"/>
      <c r="L25" s="15" t="str">
        <f>B25</f>
        <v>Cap. Santo Antônio</v>
      </c>
    </row>
    <row r="26" spans="1:12" ht="12.75">
      <c r="A26" s="18">
        <v>0.7916666666666666</v>
      </c>
      <c r="B26" s="14" t="str">
        <f>F12</f>
        <v>ADR 7 de Maio</v>
      </c>
      <c r="C26" s="5">
        <v>2</v>
      </c>
      <c r="D26" s="7" t="s">
        <v>0</v>
      </c>
      <c r="E26" s="5">
        <v>2</v>
      </c>
      <c r="F26" s="14" t="str">
        <f>F6</f>
        <v>Delber Automóveis</v>
      </c>
      <c r="G26" s="19">
        <v>0.7916666666666666</v>
      </c>
      <c r="H26" s="14" t="str">
        <f>F26</f>
        <v>Delber Automóveis</v>
      </c>
      <c r="I26" s="5"/>
      <c r="J26" s="7" t="s">
        <v>0</v>
      </c>
      <c r="K26" s="5"/>
      <c r="L26" s="15" t="str">
        <f>B26</f>
        <v>ADR 7 de Maio</v>
      </c>
    </row>
    <row r="27" spans="1:12" ht="12.75" customHeight="1">
      <c r="A27" s="18">
        <v>0.7916666666666666</v>
      </c>
      <c r="B27" s="14" t="str">
        <f>F5</f>
        <v>Mat. Kopp</v>
      </c>
      <c r="C27" s="4">
        <v>3</v>
      </c>
      <c r="D27" s="7" t="s">
        <v>0</v>
      </c>
      <c r="E27" s="4">
        <v>1</v>
      </c>
      <c r="F27" s="14" t="str">
        <f>F10</f>
        <v>Tifa do Scharlack</v>
      </c>
      <c r="G27" s="19">
        <v>0.7916666666666666</v>
      </c>
      <c r="H27" s="14" t="str">
        <f>F27</f>
        <v>Tifa do Scharlack</v>
      </c>
      <c r="I27" s="5"/>
      <c r="J27" s="7" t="s">
        <v>0</v>
      </c>
      <c r="K27" s="5"/>
      <c r="L27" s="15" t="str">
        <f>B27</f>
        <v>Mat. Kopp</v>
      </c>
    </row>
    <row r="28" spans="1:12" ht="12.75">
      <c r="A28" s="18">
        <v>0.7916666666666666</v>
      </c>
      <c r="B28" s="14" t="str">
        <f>F14</f>
        <v>Volta Grande</v>
      </c>
      <c r="C28" s="4">
        <v>1</v>
      </c>
      <c r="D28" s="7" t="s">
        <v>0</v>
      </c>
      <c r="E28" s="4">
        <v>3</v>
      </c>
      <c r="F28" s="14" t="str">
        <f>F7</f>
        <v>Morro da Cruz</v>
      </c>
      <c r="G28" s="19">
        <v>0.7916666666666666</v>
      </c>
      <c r="H28" s="14" t="str">
        <f>F28</f>
        <v>Morro da Cruz</v>
      </c>
      <c r="I28" s="5"/>
      <c r="J28" s="7" t="s">
        <v>0</v>
      </c>
      <c r="K28" s="5"/>
      <c r="L28" s="15" t="str">
        <f>F14</f>
        <v>Volta Grande</v>
      </c>
    </row>
    <row r="29" spans="1:12" ht="12.75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 ht="12.75">
      <c r="A30" s="22" t="s">
        <v>41</v>
      </c>
      <c r="B30" s="17" t="s">
        <v>6</v>
      </c>
      <c r="C30" s="17"/>
      <c r="D30" s="14"/>
      <c r="E30" s="17" t="s">
        <v>3</v>
      </c>
      <c r="F30" s="21">
        <v>42084</v>
      </c>
      <c r="G30" s="23" t="s">
        <v>41</v>
      </c>
      <c r="H30" s="17" t="s">
        <v>24</v>
      </c>
      <c r="I30" s="17"/>
      <c r="J30" s="14"/>
      <c r="K30" s="17" t="s">
        <v>3</v>
      </c>
      <c r="L30" s="20">
        <v>42154</v>
      </c>
    </row>
    <row r="31" spans="1:12" ht="12.75">
      <c r="A31" s="18">
        <v>0.6666666666666666</v>
      </c>
      <c r="B31" s="14" t="str">
        <f>F8</f>
        <v>Cancha Zandonai</v>
      </c>
      <c r="C31" s="4">
        <v>2</v>
      </c>
      <c r="D31" s="7" t="s">
        <v>0</v>
      </c>
      <c r="E31" s="4">
        <v>2</v>
      </c>
      <c r="F31" s="14" t="str">
        <f>F5</f>
        <v>Mat. Kopp</v>
      </c>
      <c r="G31" s="19">
        <v>0.6666666666666666</v>
      </c>
      <c r="H31" s="14" t="str">
        <f>F31</f>
        <v>Mat. Kopp</v>
      </c>
      <c r="I31" s="4"/>
      <c r="J31" s="7" t="s">
        <v>0</v>
      </c>
      <c r="K31" s="4"/>
      <c r="L31" s="15" t="str">
        <f>B31</f>
        <v>Cancha Zandonai</v>
      </c>
    </row>
    <row r="32" spans="1:12" ht="12.75">
      <c r="A32" s="18">
        <v>0.6666666666666666</v>
      </c>
      <c r="B32" s="14" t="str">
        <f>F6</f>
        <v>Delber Automóveis</v>
      </c>
      <c r="C32" s="4">
        <v>2</v>
      </c>
      <c r="D32" s="7" t="s">
        <v>0</v>
      </c>
      <c r="E32" s="4">
        <v>2</v>
      </c>
      <c r="F32" s="14" t="str">
        <f>F9</f>
        <v>13 de Maio</v>
      </c>
      <c r="G32" s="19">
        <v>0.6666666666666666</v>
      </c>
      <c r="H32" s="14" t="str">
        <f>F32</f>
        <v>13 de Maio</v>
      </c>
      <c r="I32" s="5"/>
      <c r="J32" s="7" t="s">
        <v>0</v>
      </c>
      <c r="K32" s="5"/>
      <c r="L32" s="15" t="str">
        <f>B32</f>
        <v>Delber Automóveis</v>
      </c>
    </row>
    <row r="33" spans="1:12" ht="12.75">
      <c r="A33" s="18">
        <v>0.6666666666666666</v>
      </c>
      <c r="B33" s="14" t="str">
        <f>F10</f>
        <v>Tifa do Scharlack</v>
      </c>
      <c r="C33" s="4">
        <v>4</v>
      </c>
      <c r="D33" s="7" t="s">
        <v>0</v>
      </c>
      <c r="E33" s="4">
        <v>0</v>
      </c>
      <c r="F33" s="14" t="str">
        <f>F11</f>
        <v>Cap. Santo Antônio</v>
      </c>
      <c r="G33" s="19">
        <v>0.6666666666666666</v>
      </c>
      <c r="H33" s="14" t="str">
        <f>F33</f>
        <v>Cap. Santo Antônio</v>
      </c>
      <c r="I33" s="5"/>
      <c r="J33" s="7" t="s">
        <v>0</v>
      </c>
      <c r="K33" s="5"/>
      <c r="L33" s="15" t="str">
        <f>B33</f>
        <v>Tifa do Scharlack</v>
      </c>
    </row>
    <row r="34" spans="1:12" ht="12.75">
      <c r="A34" s="18">
        <v>0.6666666666666666</v>
      </c>
      <c r="B34" s="14" t="str">
        <f>F13</f>
        <v>Vildo</v>
      </c>
      <c r="C34" s="4">
        <v>4</v>
      </c>
      <c r="D34" s="7" t="s">
        <v>0</v>
      </c>
      <c r="E34" s="4">
        <v>0</v>
      </c>
      <c r="F34" s="14" t="str">
        <f>F7</f>
        <v>Morro da Cruz</v>
      </c>
      <c r="G34" s="19">
        <v>0.6666666666666666</v>
      </c>
      <c r="H34" s="14" t="str">
        <f>F34</f>
        <v>Morro da Cruz</v>
      </c>
      <c r="I34" s="5"/>
      <c r="J34" s="7" t="s">
        <v>0</v>
      </c>
      <c r="K34" s="5"/>
      <c r="L34" s="15" t="str">
        <f>B34</f>
        <v>Vildo</v>
      </c>
    </row>
    <row r="35" spans="1:12" ht="12.75">
      <c r="A35" s="18">
        <v>0.6666666666666666</v>
      </c>
      <c r="B35" s="14" t="str">
        <f>F12</f>
        <v>ADR 7 de Maio</v>
      </c>
      <c r="C35" s="4">
        <v>3</v>
      </c>
      <c r="D35" s="7" t="s">
        <v>0</v>
      </c>
      <c r="E35" s="4">
        <v>1</v>
      </c>
      <c r="F35" s="14" t="str">
        <f>F14</f>
        <v>Volta Grande</v>
      </c>
      <c r="G35" s="19">
        <v>0.6666666666666666</v>
      </c>
      <c r="H35" s="14" t="str">
        <f>F14</f>
        <v>Volta Grande</v>
      </c>
      <c r="I35" s="5"/>
      <c r="J35" s="7" t="s">
        <v>0</v>
      </c>
      <c r="K35" s="5"/>
      <c r="L35" s="15" t="str">
        <f>B35</f>
        <v>ADR 7 de Maio</v>
      </c>
    </row>
    <row r="36" spans="1:12" ht="12.75">
      <c r="A36" s="6"/>
      <c r="B36" s="14"/>
      <c r="C36" s="14"/>
      <c r="D36" s="14"/>
      <c r="E36" s="14"/>
      <c r="F36" s="14"/>
      <c r="G36" s="12"/>
      <c r="H36" s="14"/>
      <c r="I36" s="14"/>
      <c r="J36" s="14"/>
      <c r="K36" s="14"/>
      <c r="L36" s="15"/>
    </row>
    <row r="37" spans="1:12" ht="12.75">
      <c r="A37" s="22" t="s">
        <v>41</v>
      </c>
      <c r="B37" s="17" t="s">
        <v>7</v>
      </c>
      <c r="C37" s="17"/>
      <c r="D37" s="14"/>
      <c r="E37" s="17" t="s">
        <v>3</v>
      </c>
      <c r="F37" s="21">
        <v>42090</v>
      </c>
      <c r="G37" s="23" t="s">
        <v>41</v>
      </c>
      <c r="H37" s="17" t="s">
        <v>25</v>
      </c>
      <c r="I37" s="17"/>
      <c r="J37" s="14"/>
      <c r="K37" s="17" t="s">
        <v>3</v>
      </c>
      <c r="L37" s="20">
        <v>42160</v>
      </c>
    </row>
    <row r="38" spans="1:12" ht="12.75">
      <c r="A38" s="18">
        <v>0.7916666666666666</v>
      </c>
      <c r="B38" s="14" t="str">
        <f>F6</f>
        <v>Delber Automóveis</v>
      </c>
      <c r="C38" s="4">
        <v>1</v>
      </c>
      <c r="D38" s="7" t="s">
        <v>0</v>
      </c>
      <c r="E38" s="4">
        <v>3</v>
      </c>
      <c r="F38" s="14" t="str">
        <f>F13</f>
        <v>Vildo</v>
      </c>
      <c r="G38" s="19">
        <v>0.7916666666666666</v>
      </c>
      <c r="H38" s="14" t="str">
        <f>F38</f>
        <v>Vildo</v>
      </c>
      <c r="I38" s="4"/>
      <c r="J38" s="7" t="s">
        <v>0</v>
      </c>
      <c r="K38" s="4"/>
      <c r="L38" s="15" t="str">
        <f>B38</f>
        <v>Delber Automóveis</v>
      </c>
    </row>
    <row r="39" spans="1:12" ht="12.75">
      <c r="A39" s="18">
        <v>0.7916666666666666</v>
      </c>
      <c r="B39" s="14" t="str">
        <f>F8</f>
        <v>Cancha Zandonai</v>
      </c>
      <c r="C39" s="4">
        <v>3</v>
      </c>
      <c r="D39" s="7" t="s">
        <v>0</v>
      </c>
      <c r="E39" s="4">
        <v>1</v>
      </c>
      <c r="F39" s="14" t="str">
        <f>F9</f>
        <v>13 de Maio</v>
      </c>
      <c r="G39" s="19">
        <v>0.7916666666666666</v>
      </c>
      <c r="H39" s="14" t="str">
        <f>F39</f>
        <v>13 de Maio</v>
      </c>
      <c r="I39" s="5"/>
      <c r="J39" s="7" t="s">
        <v>0</v>
      </c>
      <c r="K39" s="5"/>
      <c r="L39" s="15" t="str">
        <f>B39</f>
        <v>Cancha Zandonai</v>
      </c>
    </row>
    <row r="40" spans="1:12" ht="12.75" customHeight="1">
      <c r="A40" s="18">
        <v>0.7916666666666666</v>
      </c>
      <c r="B40" s="14" t="str">
        <f>F10</f>
        <v>Tifa do Scharlack</v>
      </c>
      <c r="C40" s="5">
        <v>4</v>
      </c>
      <c r="D40" s="7" t="s">
        <v>0</v>
      </c>
      <c r="E40" s="5">
        <v>0</v>
      </c>
      <c r="F40" s="14" t="str">
        <f>F12</f>
        <v>ADR 7 de Maio</v>
      </c>
      <c r="G40" s="19">
        <v>0.7916666666666666</v>
      </c>
      <c r="H40" s="14" t="str">
        <f>F40</f>
        <v>ADR 7 de Maio</v>
      </c>
      <c r="I40" s="5"/>
      <c r="J40" s="7" t="s">
        <v>0</v>
      </c>
      <c r="K40" s="5"/>
      <c r="L40" s="15" t="str">
        <f>B40</f>
        <v>Tifa do Scharlack</v>
      </c>
    </row>
    <row r="41" spans="1:12" ht="12.75">
      <c r="A41" s="18">
        <v>0.7916666666666666</v>
      </c>
      <c r="B41" s="14" t="str">
        <f>F7</f>
        <v>Morro da Cruz</v>
      </c>
      <c r="C41" s="5">
        <v>4</v>
      </c>
      <c r="D41" s="7" t="s">
        <v>0</v>
      </c>
      <c r="E41" s="5">
        <v>0</v>
      </c>
      <c r="F41" s="14" t="str">
        <f>F11</f>
        <v>Cap. Santo Antônio</v>
      </c>
      <c r="G41" s="19">
        <v>0.7916666666666666</v>
      </c>
      <c r="H41" s="14" t="str">
        <f>F41</f>
        <v>Cap. Santo Antônio</v>
      </c>
      <c r="I41" s="5"/>
      <c r="J41" s="7" t="s">
        <v>0</v>
      </c>
      <c r="K41" s="5"/>
      <c r="L41" s="15" t="str">
        <f>B41</f>
        <v>Morro da Cruz</v>
      </c>
    </row>
    <row r="42" spans="1:12" ht="12.75">
      <c r="A42" s="18">
        <v>0.7916666666666666</v>
      </c>
      <c r="B42" s="14" t="str">
        <f>F14</f>
        <v>Volta Grande</v>
      </c>
      <c r="C42" s="5">
        <v>2</v>
      </c>
      <c r="D42" s="7" t="s">
        <v>0</v>
      </c>
      <c r="E42" s="5">
        <v>2</v>
      </c>
      <c r="F42" s="14" t="str">
        <f>F5</f>
        <v>Mat. Kopp</v>
      </c>
      <c r="G42" s="19">
        <v>0.7916666666666666</v>
      </c>
      <c r="H42" s="14" t="str">
        <f>F42</f>
        <v>Mat. Kopp</v>
      </c>
      <c r="I42" s="5"/>
      <c r="J42" s="7" t="s">
        <v>0</v>
      </c>
      <c r="K42" s="5"/>
      <c r="L42" s="15" t="str">
        <f>F14</f>
        <v>Volta Grande</v>
      </c>
    </row>
    <row r="43" spans="1:12" ht="12.75">
      <c r="A43" s="6"/>
      <c r="B43" s="14"/>
      <c r="C43" s="14"/>
      <c r="D43" s="14"/>
      <c r="E43" s="14" t="s">
        <v>87</v>
      </c>
      <c r="F43" s="14"/>
      <c r="G43" s="7"/>
      <c r="H43" s="14"/>
      <c r="I43" s="14"/>
      <c r="J43" s="14"/>
      <c r="K43" s="14"/>
      <c r="L43" s="15"/>
    </row>
    <row r="44" spans="1:12" ht="12.75">
      <c r="A44" s="22" t="s">
        <v>41</v>
      </c>
      <c r="B44" s="17" t="s">
        <v>8</v>
      </c>
      <c r="C44" s="17"/>
      <c r="D44" s="14"/>
      <c r="E44" s="17" t="s">
        <v>3</v>
      </c>
      <c r="F44" s="21">
        <v>42096</v>
      </c>
      <c r="G44" s="23" t="s">
        <v>41</v>
      </c>
      <c r="H44" s="17" t="s">
        <v>26</v>
      </c>
      <c r="I44" s="17"/>
      <c r="J44" s="14"/>
      <c r="K44" s="17" t="s">
        <v>3</v>
      </c>
      <c r="L44" s="20">
        <v>42168</v>
      </c>
    </row>
    <row r="45" spans="1:12" ht="12.75">
      <c r="A45" s="18">
        <v>0.7916666666666666</v>
      </c>
      <c r="B45" s="14" t="str">
        <f>F10</f>
        <v>Tifa do Scharlack</v>
      </c>
      <c r="C45" s="4">
        <v>2</v>
      </c>
      <c r="D45" s="7" t="s">
        <v>0</v>
      </c>
      <c r="E45" s="4">
        <v>2</v>
      </c>
      <c r="F45" s="14" t="str">
        <f>F13</f>
        <v>Vildo</v>
      </c>
      <c r="G45" s="19">
        <v>0.6666666666666666</v>
      </c>
      <c r="H45" s="14" t="str">
        <f>F45</f>
        <v>Vildo</v>
      </c>
      <c r="I45" s="4"/>
      <c r="J45" s="7" t="s">
        <v>0</v>
      </c>
      <c r="K45" s="4"/>
      <c r="L45" s="15" t="str">
        <f>B45</f>
        <v>Tifa do Scharlack</v>
      </c>
    </row>
    <row r="46" spans="1:12" ht="12.75">
      <c r="A46" s="18">
        <v>0.7916666666666666</v>
      </c>
      <c r="B46" s="14" t="str">
        <f>F6</f>
        <v>Delber Automóveis</v>
      </c>
      <c r="C46" s="5">
        <v>4</v>
      </c>
      <c r="D46" s="7" t="s">
        <v>0</v>
      </c>
      <c r="E46" s="5">
        <v>0</v>
      </c>
      <c r="F46" s="14" t="str">
        <f>F8</f>
        <v>Cancha Zandonai</v>
      </c>
      <c r="G46" s="19">
        <v>0.6666666666666666</v>
      </c>
      <c r="H46" s="14" t="str">
        <f>F46</f>
        <v>Cancha Zandonai</v>
      </c>
      <c r="I46" s="5"/>
      <c r="J46" s="7" t="s">
        <v>0</v>
      </c>
      <c r="K46" s="5"/>
      <c r="L46" s="15" t="str">
        <f>B46</f>
        <v>Delber Automóveis</v>
      </c>
    </row>
    <row r="47" spans="1:12" ht="12.75">
      <c r="A47" s="18">
        <v>0.7916666666666666</v>
      </c>
      <c r="B47" s="14" t="str">
        <f>F12</f>
        <v>ADR 7 de Maio</v>
      </c>
      <c r="C47" s="4">
        <v>3</v>
      </c>
      <c r="D47" s="7" t="s">
        <v>0</v>
      </c>
      <c r="E47" s="4">
        <v>1</v>
      </c>
      <c r="F47" s="14" t="str">
        <f>F5</f>
        <v>Mat. Kopp</v>
      </c>
      <c r="G47" s="19">
        <v>0.6666666666666666</v>
      </c>
      <c r="H47" s="14" t="str">
        <f>F47</f>
        <v>Mat. Kopp</v>
      </c>
      <c r="I47" s="5"/>
      <c r="J47" s="7" t="s">
        <v>0</v>
      </c>
      <c r="K47" s="5"/>
      <c r="L47" s="15" t="str">
        <f>B47</f>
        <v>ADR 7 de Maio</v>
      </c>
    </row>
    <row r="48" spans="1:12" ht="12.75">
      <c r="A48" s="18">
        <v>0.7916666666666666</v>
      </c>
      <c r="B48" s="14" t="str">
        <f>F9</f>
        <v>13 de Maio</v>
      </c>
      <c r="C48" s="5">
        <v>2</v>
      </c>
      <c r="D48" s="7" t="s">
        <v>0</v>
      </c>
      <c r="E48" s="5">
        <v>2</v>
      </c>
      <c r="F48" s="14" t="str">
        <f>F7</f>
        <v>Morro da Cruz</v>
      </c>
      <c r="G48" s="19">
        <v>0.6666666666666666</v>
      </c>
      <c r="H48" s="14" t="str">
        <f>F48</f>
        <v>Morro da Cruz</v>
      </c>
      <c r="I48" s="5"/>
      <c r="J48" s="7" t="s">
        <v>0</v>
      </c>
      <c r="K48" s="5"/>
      <c r="L48" s="15" t="str">
        <f>B48</f>
        <v>13 de Maio</v>
      </c>
    </row>
    <row r="49" spans="1:12" ht="12.75">
      <c r="A49" s="18">
        <v>0.7916666666666666</v>
      </c>
      <c r="B49" s="14" t="str">
        <f>F11</f>
        <v>Cap. Santo Antônio</v>
      </c>
      <c r="C49" s="5">
        <v>1</v>
      </c>
      <c r="D49" s="7" t="s">
        <v>0</v>
      </c>
      <c r="E49" s="5">
        <v>3</v>
      </c>
      <c r="F49" s="14" t="str">
        <f>F14</f>
        <v>Volta Grande</v>
      </c>
      <c r="G49" s="19">
        <v>0.6666666666666666</v>
      </c>
      <c r="H49" s="14" t="str">
        <f>F14</f>
        <v>Volta Grande</v>
      </c>
      <c r="I49" s="5"/>
      <c r="J49" s="7" t="s">
        <v>0</v>
      </c>
      <c r="K49" s="5"/>
      <c r="L49" s="15" t="str">
        <f>B49</f>
        <v>Cap. Santo Antônio</v>
      </c>
    </row>
    <row r="50" spans="1:12" ht="12.75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 ht="12.75">
      <c r="A51" s="22" t="s">
        <v>41</v>
      </c>
      <c r="B51" s="17" t="s">
        <v>9</v>
      </c>
      <c r="C51" s="17"/>
      <c r="D51" s="14"/>
      <c r="E51" s="17" t="s">
        <v>3</v>
      </c>
      <c r="F51" s="21">
        <v>42105</v>
      </c>
      <c r="G51" s="23" t="s">
        <v>41</v>
      </c>
      <c r="H51" s="17" t="s">
        <v>27</v>
      </c>
      <c r="I51" s="17"/>
      <c r="J51" s="14"/>
      <c r="K51" s="17" t="s">
        <v>3</v>
      </c>
      <c r="L51" s="20">
        <v>42174</v>
      </c>
    </row>
    <row r="52" spans="1:12" ht="12.75">
      <c r="A52" s="18">
        <v>0.6666666666666666</v>
      </c>
      <c r="B52" s="14" t="str">
        <f>F13</f>
        <v>Vildo</v>
      </c>
      <c r="C52" s="4">
        <v>2</v>
      </c>
      <c r="D52" s="7" t="s">
        <v>0</v>
      </c>
      <c r="E52" s="4">
        <v>2</v>
      </c>
      <c r="F52" s="14" t="str">
        <f>F12</f>
        <v>ADR 7 de Maio</v>
      </c>
      <c r="G52" s="19">
        <v>0.7916666666666666</v>
      </c>
      <c r="H52" s="14" t="str">
        <f>F52</f>
        <v>ADR 7 de Maio</v>
      </c>
      <c r="I52" s="4"/>
      <c r="J52" s="7" t="s">
        <v>0</v>
      </c>
      <c r="K52" s="4"/>
      <c r="L52" s="15" t="str">
        <f>B52</f>
        <v>Vildo</v>
      </c>
    </row>
    <row r="53" spans="1:12" ht="12.75" customHeight="1">
      <c r="A53" s="18">
        <v>0.6666666666666666</v>
      </c>
      <c r="B53" s="14" t="str">
        <f>F7</f>
        <v>Morro da Cruz</v>
      </c>
      <c r="C53" s="4">
        <v>3</v>
      </c>
      <c r="D53" s="7" t="s">
        <v>0</v>
      </c>
      <c r="E53" s="4">
        <v>1</v>
      </c>
      <c r="F53" s="14" t="str">
        <f>F6</f>
        <v>Delber Automóveis</v>
      </c>
      <c r="G53" s="19">
        <v>0.7916666666666666</v>
      </c>
      <c r="H53" s="14" t="str">
        <f>F53</f>
        <v>Delber Automóveis</v>
      </c>
      <c r="I53" s="5"/>
      <c r="J53" s="7" t="s">
        <v>0</v>
      </c>
      <c r="K53" s="5"/>
      <c r="L53" s="15" t="str">
        <f>B53</f>
        <v>Morro da Cruz</v>
      </c>
    </row>
    <row r="54" spans="1:12" ht="12.75">
      <c r="A54" s="18">
        <v>0.6666666666666666</v>
      </c>
      <c r="B54" s="14" t="str">
        <f>F8</f>
        <v>Cancha Zandonai</v>
      </c>
      <c r="C54" s="5">
        <v>2</v>
      </c>
      <c r="D54" s="7" t="s">
        <v>0</v>
      </c>
      <c r="E54" s="5">
        <v>2</v>
      </c>
      <c r="F54" s="14" t="str">
        <f>F10</f>
        <v>Tifa do Scharlack</v>
      </c>
      <c r="G54" s="19">
        <v>0.7916666666666666</v>
      </c>
      <c r="H54" s="14" t="str">
        <f>F54</f>
        <v>Tifa do Scharlack</v>
      </c>
      <c r="I54" s="5"/>
      <c r="J54" s="7" t="s">
        <v>0</v>
      </c>
      <c r="K54" s="5"/>
      <c r="L54" s="15" t="str">
        <f>B54</f>
        <v>Cancha Zandonai</v>
      </c>
    </row>
    <row r="55" spans="1:12" ht="12.75">
      <c r="A55" s="18">
        <v>0.6666666666666666</v>
      </c>
      <c r="B55" s="14" t="str">
        <f>F5</f>
        <v>Mat. Kopp</v>
      </c>
      <c r="C55" s="4">
        <v>2</v>
      </c>
      <c r="D55" s="7" t="s">
        <v>0</v>
      </c>
      <c r="E55" s="4">
        <v>2</v>
      </c>
      <c r="F55" s="14" t="str">
        <f>F11</f>
        <v>Cap. Santo Antônio</v>
      </c>
      <c r="G55" s="19">
        <v>0.7916666666666666</v>
      </c>
      <c r="H55" s="15" t="str">
        <f>F55</f>
        <v>Cap. Santo Antônio</v>
      </c>
      <c r="I55" s="5"/>
      <c r="J55" s="7" t="s">
        <v>0</v>
      </c>
      <c r="K55" s="5"/>
      <c r="L55" s="15" t="str">
        <f>B55</f>
        <v>Mat. Kopp</v>
      </c>
    </row>
    <row r="56" spans="1:12" ht="12.75">
      <c r="A56" s="18">
        <v>0.6666666666666666</v>
      </c>
      <c r="B56" s="14" t="str">
        <f>F14</f>
        <v>Volta Grande</v>
      </c>
      <c r="C56" s="4">
        <v>2</v>
      </c>
      <c r="D56" s="7" t="s">
        <v>0</v>
      </c>
      <c r="E56" s="4">
        <v>2</v>
      </c>
      <c r="F56" s="14" t="str">
        <f>F9</f>
        <v>13 de Maio</v>
      </c>
      <c r="G56" s="19">
        <v>0.7916666666666666</v>
      </c>
      <c r="H56" s="14" t="str">
        <f>F56</f>
        <v>13 de Maio</v>
      </c>
      <c r="I56" s="5"/>
      <c r="J56" s="7" t="s">
        <v>0</v>
      </c>
      <c r="K56" s="5"/>
      <c r="L56" s="15" t="str">
        <f>F14</f>
        <v>Volta Grande</v>
      </c>
    </row>
    <row r="57" spans="1:12" ht="12.75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 ht="12.75">
      <c r="A58" s="22" t="s">
        <v>41</v>
      </c>
      <c r="B58" s="17" t="s">
        <v>10</v>
      </c>
      <c r="C58" s="17"/>
      <c r="D58" s="14"/>
      <c r="E58" s="17" t="s">
        <v>3</v>
      </c>
      <c r="F58" s="21">
        <v>42111</v>
      </c>
      <c r="G58" s="23" t="s">
        <v>41</v>
      </c>
      <c r="H58" s="17" t="s">
        <v>28</v>
      </c>
      <c r="I58" s="17"/>
      <c r="J58" s="14"/>
      <c r="K58" s="17" t="s">
        <v>3</v>
      </c>
      <c r="L58" s="20">
        <v>42182</v>
      </c>
    </row>
    <row r="59" spans="1:12" ht="12.75">
      <c r="A59" s="18">
        <v>0.7916666666666666</v>
      </c>
      <c r="B59" s="14" t="str">
        <f>F12</f>
        <v>ADR 7 de Maio</v>
      </c>
      <c r="C59" s="4">
        <v>4</v>
      </c>
      <c r="D59" s="7" t="s">
        <v>0</v>
      </c>
      <c r="E59" s="4">
        <v>0</v>
      </c>
      <c r="F59" s="14" t="str">
        <f>F8</f>
        <v>Cancha Zandonai</v>
      </c>
      <c r="G59" s="19">
        <v>0.6666666666666666</v>
      </c>
      <c r="H59" s="14" t="str">
        <f>F59</f>
        <v>Cancha Zandonai</v>
      </c>
      <c r="I59" s="4"/>
      <c r="J59" s="7" t="s">
        <v>0</v>
      </c>
      <c r="K59" s="4"/>
      <c r="L59" s="15" t="str">
        <f>B59</f>
        <v>ADR 7 de Maio</v>
      </c>
    </row>
    <row r="60" spans="1:12" ht="12.75">
      <c r="A60" s="18">
        <v>0.7916666666666666</v>
      </c>
      <c r="B60" s="14" t="str">
        <f>F13</f>
        <v>Vildo</v>
      </c>
      <c r="C60" s="4">
        <v>2</v>
      </c>
      <c r="D60" s="7" t="s">
        <v>0</v>
      </c>
      <c r="E60" s="4">
        <v>2</v>
      </c>
      <c r="F60" s="14" t="str">
        <f>F5</f>
        <v>Mat. Kopp</v>
      </c>
      <c r="G60" s="19">
        <v>0.6666666666666666</v>
      </c>
      <c r="H60" s="14" t="str">
        <f>F60</f>
        <v>Mat. Kopp</v>
      </c>
      <c r="I60" s="5"/>
      <c r="J60" s="7" t="s">
        <v>0</v>
      </c>
      <c r="K60" s="5"/>
      <c r="L60" s="15" t="str">
        <f>B60</f>
        <v>Vildo</v>
      </c>
    </row>
    <row r="61" spans="1:12" ht="12.75">
      <c r="A61" s="18">
        <v>0.7916666666666666</v>
      </c>
      <c r="B61" s="14" t="str">
        <f>F9</f>
        <v>13 de Maio</v>
      </c>
      <c r="C61" s="5">
        <v>4</v>
      </c>
      <c r="D61" s="7" t="s">
        <v>0</v>
      </c>
      <c r="E61" s="5">
        <v>0</v>
      </c>
      <c r="F61" s="14" t="str">
        <f>F11</f>
        <v>Cap. Santo Antônio</v>
      </c>
      <c r="G61" s="19">
        <v>0.6666666666666666</v>
      </c>
      <c r="H61" s="14" t="str">
        <f>F61</f>
        <v>Cap. Santo Antônio</v>
      </c>
      <c r="I61" s="5"/>
      <c r="J61" s="7" t="s">
        <v>0</v>
      </c>
      <c r="K61" s="5"/>
      <c r="L61" s="15" t="str">
        <f>B61</f>
        <v>13 de Maio</v>
      </c>
    </row>
    <row r="62" spans="1:12" ht="12.75">
      <c r="A62" s="18">
        <v>0.7916666666666666</v>
      </c>
      <c r="B62" s="14" t="str">
        <f>F10</f>
        <v>Tifa do Scharlack</v>
      </c>
      <c r="C62" s="4">
        <v>2</v>
      </c>
      <c r="D62" s="7" t="s">
        <v>0</v>
      </c>
      <c r="E62" s="4">
        <v>2</v>
      </c>
      <c r="F62" s="14" t="str">
        <f>F7</f>
        <v>Morro da Cruz</v>
      </c>
      <c r="G62" s="19">
        <v>0.6666666666666666</v>
      </c>
      <c r="H62" s="14" t="str">
        <f>F62</f>
        <v>Morro da Cruz</v>
      </c>
      <c r="I62" s="5"/>
      <c r="J62" s="7" t="s">
        <v>0</v>
      </c>
      <c r="K62" s="5"/>
      <c r="L62" s="15" t="str">
        <f>B62</f>
        <v>Tifa do Scharlack</v>
      </c>
    </row>
    <row r="63" spans="1:12" ht="12.75">
      <c r="A63" s="18">
        <v>0.7916666666666666</v>
      </c>
      <c r="B63" s="14" t="str">
        <f>F6</f>
        <v>Delber Automóveis</v>
      </c>
      <c r="C63" s="4">
        <v>4</v>
      </c>
      <c r="D63" s="7" t="s">
        <v>0</v>
      </c>
      <c r="E63" s="4">
        <v>0</v>
      </c>
      <c r="F63" s="14" t="str">
        <f>F14</f>
        <v>Volta Grande</v>
      </c>
      <c r="G63" s="19">
        <v>0.6666666666666666</v>
      </c>
      <c r="H63" s="14" t="str">
        <f>F14</f>
        <v>Volta Grande</v>
      </c>
      <c r="I63" s="5"/>
      <c r="J63" s="7" t="s">
        <v>0</v>
      </c>
      <c r="K63" s="5"/>
      <c r="L63" s="15" t="str">
        <f>B63</f>
        <v>Delber Automóveis</v>
      </c>
    </row>
    <row r="64" spans="1:12" ht="12.75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 ht="12.75">
      <c r="A65" s="22" t="s">
        <v>41</v>
      </c>
      <c r="B65" s="17" t="s">
        <v>11</v>
      </c>
      <c r="C65" s="17"/>
      <c r="D65" s="14"/>
      <c r="E65" s="17" t="s">
        <v>3</v>
      </c>
      <c r="F65" s="21">
        <v>42126</v>
      </c>
      <c r="G65" s="23" t="s">
        <v>41</v>
      </c>
      <c r="H65" s="17" t="s">
        <v>29</v>
      </c>
      <c r="I65" s="17"/>
      <c r="J65" s="14"/>
      <c r="K65" s="17" t="s">
        <v>3</v>
      </c>
      <c r="L65" s="20">
        <v>42188</v>
      </c>
    </row>
    <row r="66" spans="1:12" ht="12.75" customHeight="1">
      <c r="A66" s="18">
        <v>0.6666666666666666</v>
      </c>
      <c r="B66" s="14" t="str">
        <f>F8</f>
        <v>Cancha Zandonai</v>
      </c>
      <c r="C66" s="4"/>
      <c r="D66" s="7" t="s">
        <v>0</v>
      </c>
      <c r="E66" s="4"/>
      <c r="F66" s="14" t="str">
        <f>F13</f>
        <v>Vildo</v>
      </c>
      <c r="G66" s="19">
        <v>0.7916666666666666</v>
      </c>
      <c r="H66" s="14" t="str">
        <f>F66</f>
        <v>Vildo</v>
      </c>
      <c r="I66" s="4"/>
      <c r="J66" s="7" t="s">
        <v>0</v>
      </c>
      <c r="K66" s="4"/>
      <c r="L66" s="15" t="str">
        <f>B66</f>
        <v>Cancha Zandonai</v>
      </c>
    </row>
    <row r="67" spans="1:12" ht="12.75">
      <c r="A67" s="18">
        <v>0.6666666666666666</v>
      </c>
      <c r="B67" s="14" t="str">
        <f>F11</f>
        <v>Cap. Santo Antônio</v>
      </c>
      <c r="C67" s="5"/>
      <c r="D67" s="7" t="s">
        <v>0</v>
      </c>
      <c r="E67" s="5"/>
      <c r="F67" s="14" t="str">
        <f>F6</f>
        <v>Delber Automóveis</v>
      </c>
      <c r="G67" s="19">
        <v>0.7916666666666666</v>
      </c>
      <c r="H67" s="14" t="str">
        <f>F67</f>
        <v>Delber Automóveis</v>
      </c>
      <c r="I67" s="5"/>
      <c r="J67" s="7" t="s">
        <v>0</v>
      </c>
      <c r="K67" s="5"/>
      <c r="L67" s="15" t="str">
        <f>B67</f>
        <v>Cap. Santo Antônio</v>
      </c>
    </row>
    <row r="68" spans="1:12" ht="12.75">
      <c r="A68" s="18">
        <v>0.6666666666666666</v>
      </c>
      <c r="B68" s="14" t="str">
        <f>F7</f>
        <v>Morro da Cruz</v>
      </c>
      <c r="C68" s="4"/>
      <c r="D68" s="7" t="s">
        <v>0</v>
      </c>
      <c r="E68" s="4"/>
      <c r="F68" s="14" t="str">
        <f>F12</f>
        <v>ADR 7 de Maio</v>
      </c>
      <c r="G68" s="19">
        <v>0.7916666666666666</v>
      </c>
      <c r="H68" s="14" t="str">
        <f>F68</f>
        <v>ADR 7 de Maio</v>
      </c>
      <c r="I68" s="5"/>
      <c r="J68" s="7" t="s">
        <v>0</v>
      </c>
      <c r="K68" s="5"/>
      <c r="L68" s="15" t="str">
        <f>B68</f>
        <v>Morro da Cruz</v>
      </c>
    </row>
    <row r="69" spans="1:12" ht="12.75">
      <c r="A69" s="18">
        <v>0.6666666666666666</v>
      </c>
      <c r="B69" s="14" t="str">
        <f>F5</f>
        <v>Mat. Kopp</v>
      </c>
      <c r="C69" s="4"/>
      <c r="D69" s="7" t="s">
        <v>0</v>
      </c>
      <c r="E69" s="4"/>
      <c r="F69" s="14" t="str">
        <f>F9</f>
        <v>13 de Maio</v>
      </c>
      <c r="G69" s="19">
        <v>0.7916666666666666</v>
      </c>
      <c r="H69" s="14" t="str">
        <f>F69</f>
        <v>13 de Maio</v>
      </c>
      <c r="I69" s="5"/>
      <c r="J69" s="7" t="s">
        <v>0</v>
      </c>
      <c r="K69" s="5"/>
      <c r="L69" s="15" t="str">
        <f>B69</f>
        <v>Mat. Kopp</v>
      </c>
    </row>
    <row r="70" spans="1:12" ht="12.75">
      <c r="A70" s="18">
        <v>0.6666666666666666</v>
      </c>
      <c r="B70" s="14" t="str">
        <f>F14</f>
        <v>Volta Grande</v>
      </c>
      <c r="C70" s="4"/>
      <c r="D70" s="7" t="s">
        <v>0</v>
      </c>
      <c r="E70" s="4"/>
      <c r="F70" s="14" t="str">
        <f>F10</f>
        <v>Tifa do Scharlack</v>
      </c>
      <c r="G70" s="19">
        <v>0.7916666666666666</v>
      </c>
      <c r="H70" s="14" t="str">
        <f>F70</f>
        <v>Tifa do Scharlack</v>
      </c>
      <c r="I70" s="5"/>
      <c r="J70" s="7" t="s">
        <v>0</v>
      </c>
      <c r="K70" s="5"/>
      <c r="L70" s="15" t="str">
        <f>F14</f>
        <v>Volta Grande</v>
      </c>
    </row>
    <row r="71" spans="1:12" ht="12.75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 ht="12.75">
      <c r="A72" s="22" t="s">
        <v>41</v>
      </c>
      <c r="B72" s="17" t="s">
        <v>12</v>
      </c>
      <c r="C72" s="17"/>
      <c r="D72" s="14"/>
      <c r="E72" s="17" t="s">
        <v>3</v>
      </c>
      <c r="F72" s="21">
        <v>42132</v>
      </c>
      <c r="G72" s="23" t="s">
        <v>41</v>
      </c>
      <c r="H72" s="17" t="s">
        <v>30</v>
      </c>
      <c r="I72" s="17"/>
      <c r="J72" s="14"/>
      <c r="K72" s="17" t="s">
        <v>3</v>
      </c>
      <c r="L72" s="20">
        <v>42196</v>
      </c>
    </row>
    <row r="73" spans="1:12" ht="12.75">
      <c r="A73" s="18">
        <v>0.7916666666666666</v>
      </c>
      <c r="B73" s="14" t="str">
        <f>F13</f>
        <v>Vildo</v>
      </c>
      <c r="C73" s="4"/>
      <c r="D73" s="7" t="s">
        <v>0</v>
      </c>
      <c r="E73" s="4"/>
      <c r="F73" s="14" t="str">
        <f>F11</f>
        <v>Cap. Santo Antônio</v>
      </c>
      <c r="G73" s="19">
        <v>0.6666666666666666</v>
      </c>
      <c r="H73" s="14" t="str">
        <f>F73</f>
        <v>Cap. Santo Antônio</v>
      </c>
      <c r="I73" s="4"/>
      <c r="J73" s="7" t="s">
        <v>0</v>
      </c>
      <c r="K73" s="4"/>
      <c r="L73" s="15" t="str">
        <f>B73</f>
        <v>Vildo</v>
      </c>
    </row>
    <row r="74" spans="1:12" ht="12.75">
      <c r="A74" s="18">
        <v>0.7916666666666666</v>
      </c>
      <c r="B74" s="14" t="str">
        <f>F7</f>
        <v>Morro da Cruz</v>
      </c>
      <c r="C74" s="4"/>
      <c r="D74" s="7" t="s">
        <v>0</v>
      </c>
      <c r="E74" s="4"/>
      <c r="F74" s="14" t="str">
        <f>F5</f>
        <v>Mat. Kopp</v>
      </c>
      <c r="G74" s="19">
        <v>0.6666666666666666</v>
      </c>
      <c r="H74" s="14" t="str">
        <f>F74</f>
        <v>Mat. Kopp</v>
      </c>
      <c r="I74" s="5"/>
      <c r="J74" s="7" t="s">
        <v>0</v>
      </c>
      <c r="K74" s="5"/>
      <c r="L74" s="15" t="str">
        <f>B74</f>
        <v>Morro da Cruz</v>
      </c>
    </row>
    <row r="75" spans="1:12" ht="12.75">
      <c r="A75" s="18">
        <v>0.7916666666666666</v>
      </c>
      <c r="B75" s="14" t="str">
        <f>F6</f>
        <v>Delber Automóveis</v>
      </c>
      <c r="C75" s="4"/>
      <c r="D75" s="7" t="s">
        <v>0</v>
      </c>
      <c r="E75" s="4"/>
      <c r="F75" s="14" t="str">
        <f>F10</f>
        <v>Tifa do Scharlack</v>
      </c>
      <c r="G75" s="19">
        <v>0.6666666666666666</v>
      </c>
      <c r="H75" s="14" t="str">
        <f>F75</f>
        <v>Tifa do Scharlack</v>
      </c>
      <c r="I75" s="5"/>
      <c r="J75" s="7" t="s">
        <v>0</v>
      </c>
      <c r="K75" s="5"/>
      <c r="L75" s="15" t="str">
        <f>B75</f>
        <v>Delber Automóveis</v>
      </c>
    </row>
    <row r="76" spans="1:12" ht="12.75">
      <c r="A76" s="18">
        <v>0.7916666666666666</v>
      </c>
      <c r="B76" s="14" t="str">
        <f>F9</f>
        <v>13 de Maio</v>
      </c>
      <c r="C76" s="4"/>
      <c r="D76" s="7" t="s">
        <v>0</v>
      </c>
      <c r="E76" s="4"/>
      <c r="F76" s="14" t="str">
        <f>F12</f>
        <v>ADR 7 de Maio</v>
      </c>
      <c r="G76" s="19">
        <v>0.6666666666666666</v>
      </c>
      <c r="H76" s="14" t="str">
        <f>F76</f>
        <v>ADR 7 de Maio</v>
      </c>
      <c r="I76" s="5"/>
      <c r="J76" s="7" t="s">
        <v>0</v>
      </c>
      <c r="K76" s="5"/>
      <c r="L76" s="15" t="str">
        <f>B76</f>
        <v>13 de Maio</v>
      </c>
    </row>
    <row r="77" spans="1:12" ht="12.75">
      <c r="A77" s="18">
        <v>0.7916666666666666</v>
      </c>
      <c r="B77" s="14" t="str">
        <f>F8</f>
        <v>Cancha Zandonai</v>
      </c>
      <c r="C77" s="4"/>
      <c r="D77" s="7" t="s">
        <v>0</v>
      </c>
      <c r="E77" s="4"/>
      <c r="F77" s="14" t="str">
        <f>F14</f>
        <v>Volta Grande</v>
      </c>
      <c r="G77" s="19">
        <v>0.6666666666666666</v>
      </c>
      <c r="H77" s="14" t="str">
        <f>F14</f>
        <v>Volta Grande</v>
      </c>
      <c r="I77" s="5"/>
      <c r="J77" s="7" t="s">
        <v>0</v>
      </c>
      <c r="K77" s="5"/>
      <c r="L77" s="15" t="str">
        <f>B77</f>
        <v>Cancha Zandonai</v>
      </c>
    </row>
    <row r="78" spans="1:12" ht="12.75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 ht="12.75" customHeight="1">
      <c r="A79" s="6"/>
      <c r="B79" s="14"/>
      <c r="C79" s="14"/>
      <c r="D79" s="14"/>
      <c r="E79" s="14"/>
      <c r="F79" s="14"/>
      <c r="G79" s="7"/>
      <c r="H79" s="14"/>
      <c r="I79" s="14"/>
      <c r="J79" s="14"/>
      <c r="K79" s="14"/>
      <c r="L79" s="15"/>
    </row>
    <row r="80" spans="1:12" ht="12.75">
      <c r="A80" s="6"/>
      <c r="B80" s="14"/>
      <c r="C80" s="14"/>
      <c r="D80" s="14"/>
      <c r="E80" s="14"/>
      <c r="F80" s="42" t="s">
        <v>14</v>
      </c>
      <c r="G80" s="42"/>
      <c r="H80" s="42"/>
      <c r="I80" s="14"/>
      <c r="J80" s="14"/>
      <c r="K80" s="14"/>
      <c r="L80" s="15"/>
    </row>
    <row r="81" spans="1:12" ht="12.75">
      <c r="A81" s="6"/>
      <c r="B81" s="14"/>
      <c r="C81" s="14"/>
      <c r="D81" s="14"/>
      <c r="E81" s="14"/>
      <c r="F81" s="14"/>
      <c r="G81" s="7"/>
      <c r="H81" s="14"/>
      <c r="I81" s="14"/>
      <c r="J81" s="14"/>
      <c r="K81" s="14"/>
      <c r="L81" s="15"/>
    </row>
    <row r="82" spans="1:12" ht="12.75">
      <c r="A82" s="22" t="s">
        <v>41</v>
      </c>
      <c r="B82" s="17" t="s">
        <v>39</v>
      </c>
      <c r="C82" s="17"/>
      <c r="D82" s="14"/>
      <c r="E82" s="17" t="s">
        <v>3</v>
      </c>
      <c r="F82" s="21">
        <v>42203</v>
      </c>
      <c r="G82" s="23" t="s">
        <v>41</v>
      </c>
      <c r="H82" s="17" t="s">
        <v>40</v>
      </c>
      <c r="I82" s="17"/>
      <c r="J82" s="14"/>
      <c r="K82" s="17" t="s">
        <v>3</v>
      </c>
      <c r="L82" s="20">
        <v>42210</v>
      </c>
    </row>
    <row r="83" spans="1:12" ht="12.75">
      <c r="A83" s="18">
        <v>0.6666666666666666</v>
      </c>
      <c r="B83" s="14" t="s">
        <v>38</v>
      </c>
      <c r="C83" s="4"/>
      <c r="D83" s="7" t="s">
        <v>0</v>
      </c>
      <c r="E83" s="4"/>
      <c r="F83" s="14" t="s">
        <v>31</v>
      </c>
      <c r="G83" s="19">
        <v>0.6666666666666666</v>
      </c>
      <c r="H83" s="14" t="s">
        <v>31</v>
      </c>
      <c r="I83" s="4"/>
      <c r="J83" s="7" t="s">
        <v>0</v>
      </c>
      <c r="K83" s="4"/>
      <c r="L83" s="15" t="s">
        <v>38</v>
      </c>
    </row>
    <row r="84" spans="1:12" ht="12.75">
      <c r="A84" s="18">
        <v>0.6666666666666666</v>
      </c>
      <c r="B84" s="14" t="s">
        <v>37</v>
      </c>
      <c r="C84" s="4"/>
      <c r="D84" s="7" t="s">
        <v>0</v>
      </c>
      <c r="E84" s="4"/>
      <c r="F84" s="14" t="s">
        <v>32</v>
      </c>
      <c r="G84" s="19">
        <v>0.6666666666666666</v>
      </c>
      <c r="H84" s="14" t="s">
        <v>32</v>
      </c>
      <c r="I84" s="4"/>
      <c r="J84" s="7" t="s">
        <v>0</v>
      </c>
      <c r="K84" s="4"/>
      <c r="L84" s="15" t="s">
        <v>37</v>
      </c>
    </row>
    <row r="85" spans="1:12" ht="12.75">
      <c r="A85" s="18">
        <v>0.6666666666666666</v>
      </c>
      <c r="B85" s="14" t="s">
        <v>36</v>
      </c>
      <c r="C85" s="4"/>
      <c r="D85" s="7" t="s">
        <v>0</v>
      </c>
      <c r="E85" s="4"/>
      <c r="F85" s="14" t="s">
        <v>33</v>
      </c>
      <c r="G85" s="19">
        <v>0.6666666666666666</v>
      </c>
      <c r="H85" s="14" t="s">
        <v>33</v>
      </c>
      <c r="I85" s="4"/>
      <c r="J85" s="7" t="s">
        <v>0</v>
      </c>
      <c r="K85" s="4"/>
      <c r="L85" s="15" t="s">
        <v>36</v>
      </c>
    </row>
    <row r="86" spans="1:12" ht="12.75">
      <c r="A86" s="18">
        <v>0.6666666666666666</v>
      </c>
      <c r="B86" s="14" t="s">
        <v>35</v>
      </c>
      <c r="C86" s="4"/>
      <c r="D86" s="7" t="s">
        <v>0</v>
      </c>
      <c r="E86" s="4"/>
      <c r="F86" s="14" t="s">
        <v>34</v>
      </c>
      <c r="G86" s="19">
        <v>0.6666666666666666</v>
      </c>
      <c r="H86" s="14" t="s">
        <v>34</v>
      </c>
      <c r="I86" s="4"/>
      <c r="J86" s="7" t="s">
        <v>0</v>
      </c>
      <c r="K86" s="4"/>
      <c r="L86" s="15" t="s">
        <v>35</v>
      </c>
    </row>
    <row r="87" spans="1:12" ht="12.75">
      <c r="A87" s="6"/>
      <c r="B87" s="14"/>
      <c r="C87" s="14"/>
      <c r="D87" s="14"/>
      <c r="E87" s="14"/>
      <c r="F87" s="14"/>
      <c r="G87" s="7"/>
      <c r="H87" s="14"/>
      <c r="I87" s="14"/>
      <c r="J87" s="14"/>
      <c r="K87" s="14"/>
      <c r="L87" s="15"/>
    </row>
    <row r="88" spans="1:12" ht="12.75">
      <c r="A88" s="6"/>
      <c r="B88" s="14"/>
      <c r="C88" s="14"/>
      <c r="D88" s="14"/>
      <c r="E88" s="14"/>
      <c r="F88" s="14"/>
      <c r="G88" s="7"/>
      <c r="H88" s="14"/>
      <c r="I88" s="14"/>
      <c r="J88" s="14"/>
      <c r="K88" s="14"/>
      <c r="L88" s="15"/>
    </row>
    <row r="89" spans="1:12" ht="12.75">
      <c r="A89" s="6"/>
      <c r="B89" s="14"/>
      <c r="C89" s="14"/>
      <c r="D89" s="14"/>
      <c r="E89" s="14"/>
      <c r="F89" s="14"/>
      <c r="G89" s="7"/>
      <c r="H89" s="14"/>
      <c r="I89" s="14"/>
      <c r="J89" s="14"/>
      <c r="K89" s="14"/>
      <c r="L89" s="15"/>
    </row>
    <row r="90" spans="1:12" ht="12.75">
      <c r="A90" s="6"/>
      <c r="B90" s="14"/>
      <c r="C90" s="14"/>
      <c r="D90" s="14"/>
      <c r="E90" s="14"/>
      <c r="F90" s="42" t="s">
        <v>77</v>
      </c>
      <c r="G90" s="42"/>
      <c r="H90" s="42"/>
      <c r="I90" s="14"/>
      <c r="J90" s="14"/>
      <c r="K90" s="14"/>
      <c r="L90" s="15"/>
    </row>
    <row r="91" spans="1:12" ht="12.75">
      <c r="A91" s="6"/>
      <c r="B91" s="14"/>
      <c r="C91" s="14"/>
      <c r="D91" s="14"/>
      <c r="E91" s="14"/>
      <c r="F91" s="14"/>
      <c r="G91" s="7"/>
      <c r="H91" s="14"/>
      <c r="I91" s="14"/>
      <c r="J91" s="14"/>
      <c r="K91" s="14"/>
      <c r="L91" s="15"/>
    </row>
    <row r="92" spans="1:12" ht="12.75" customHeight="1">
      <c r="A92" s="22" t="s">
        <v>41</v>
      </c>
      <c r="B92" s="17" t="s">
        <v>39</v>
      </c>
      <c r="C92" s="17"/>
      <c r="D92" s="14"/>
      <c r="E92" s="17" t="s">
        <v>3</v>
      </c>
      <c r="F92" s="21">
        <v>42217</v>
      </c>
      <c r="G92" s="23" t="s">
        <v>41</v>
      </c>
      <c r="H92" s="17" t="s">
        <v>39</v>
      </c>
      <c r="I92" s="17"/>
      <c r="J92" s="14"/>
      <c r="K92" s="17" t="s">
        <v>3</v>
      </c>
      <c r="L92" s="20">
        <v>42224</v>
      </c>
    </row>
    <row r="93" spans="1:12" ht="12.75">
      <c r="A93" s="18">
        <v>0.6666666666666666</v>
      </c>
      <c r="B93" s="14" t="s">
        <v>79</v>
      </c>
      <c r="C93" s="4"/>
      <c r="D93" s="7" t="s">
        <v>0</v>
      </c>
      <c r="E93" s="4"/>
      <c r="F93" s="14" t="s">
        <v>78</v>
      </c>
      <c r="G93" s="19">
        <v>0.6666666666666666</v>
      </c>
      <c r="H93" s="14" t="s">
        <v>78</v>
      </c>
      <c r="I93" s="4"/>
      <c r="J93" s="7" t="s">
        <v>0</v>
      </c>
      <c r="K93" s="4"/>
      <c r="L93" s="15" t="s">
        <v>79</v>
      </c>
    </row>
    <row r="94" spans="1:12" ht="12.75">
      <c r="A94" s="18">
        <v>0.6666666666666666</v>
      </c>
      <c r="B94" s="14" t="s">
        <v>81</v>
      </c>
      <c r="C94" s="4"/>
      <c r="D94" s="7" t="s">
        <v>0</v>
      </c>
      <c r="E94" s="4"/>
      <c r="F94" s="14" t="s">
        <v>80</v>
      </c>
      <c r="G94" s="19">
        <v>0.6666666666666666</v>
      </c>
      <c r="H94" s="14" t="s">
        <v>80</v>
      </c>
      <c r="I94" s="4"/>
      <c r="J94" s="7" t="s">
        <v>0</v>
      </c>
      <c r="K94" s="4"/>
      <c r="L94" s="15" t="s">
        <v>81</v>
      </c>
    </row>
    <row r="95" spans="1:12" ht="12.75">
      <c r="A95" s="38" t="s">
        <v>82</v>
      </c>
      <c r="B95" s="14"/>
      <c r="C95" s="14"/>
      <c r="D95" s="14"/>
      <c r="E95" s="14"/>
      <c r="F95" s="14"/>
      <c r="G95" s="7"/>
      <c r="H95" s="14"/>
      <c r="I95" s="14"/>
      <c r="J95" s="14"/>
      <c r="K95" s="14"/>
      <c r="L95" s="15"/>
    </row>
    <row r="96" spans="1:12" ht="12.75">
      <c r="A96" s="6"/>
      <c r="B96" s="14"/>
      <c r="C96" s="14"/>
      <c r="D96" s="14"/>
      <c r="E96" s="14"/>
      <c r="F96" s="14"/>
      <c r="G96" s="7"/>
      <c r="H96" s="14"/>
      <c r="I96" s="14"/>
      <c r="J96" s="14"/>
      <c r="K96" s="14"/>
      <c r="L96" s="15"/>
    </row>
    <row r="97" spans="1:12" ht="12.75">
      <c r="A97" s="6"/>
      <c r="B97" s="14"/>
      <c r="C97" s="14"/>
      <c r="D97" s="14"/>
      <c r="E97" s="14"/>
      <c r="F97" s="14"/>
      <c r="G97" s="7"/>
      <c r="H97" s="14"/>
      <c r="I97" s="14"/>
      <c r="J97" s="14"/>
      <c r="K97" s="14"/>
      <c r="L97" s="15"/>
    </row>
    <row r="98" spans="1:12" ht="12.75">
      <c r="A98" s="6"/>
      <c r="B98" s="14"/>
      <c r="C98" s="14"/>
      <c r="D98" s="14"/>
      <c r="E98" s="14"/>
      <c r="F98" s="42" t="s">
        <v>86</v>
      </c>
      <c r="G98" s="42"/>
      <c r="H98" s="42"/>
      <c r="I98" s="14"/>
      <c r="J98" s="14"/>
      <c r="K98" s="14"/>
      <c r="L98" s="15"/>
    </row>
    <row r="99" spans="1:12" ht="12.75">
      <c r="A99" s="6"/>
      <c r="B99" s="14"/>
      <c r="C99" s="14"/>
      <c r="D99" s="14"/>
      <c r="E99" s="14"/>
      <c r="F99" s="14"/>
      <c r="G99" s="7"/>
      <c r="H99" s="14"/>
      <c r="I99" s="14"/>
      <c r="J99" s="14"/>
      <c r="K99" s="14"/>
      <c r="L99" s="15"/>
    </row>
    <row r="100" spans="1:12" ht="12.75">
      <c r="A100" s="22" t="s">
        <v>41</v>
      </c>
      <c r="B100" s="17" t="s">
        <v>39</v>
      </c>
      <c r="C100" s="17"/>
      <c r="D100" s="14"/>
      <c r="E100" s="17" t="s">
        <v>3</v>
      </c>
      <c r="F100" s="21">
        <v>42230</v>
      </c>
      <c r="G100" s="23" t="s">
        <v>41</v>
      </c>
      <c r="H100" s="17" t="s">
        <v>39</v>
      </c>
      <c r="I100" s="17"/>
      <c r="J100" s="14"/>
      <c r="K100" s="17" t="s">
        <v>3</v>
      </c>
      <c r="L100" s="20">
        <v>42237</v>
      </c>
    </row>
    <row r="101" spans="1:12" ht="12.75">
      <c r="A101" s="18">
        <v>0.7916666666666666</v>
      </c>
      <c r="B101" s="14" t="s">
        <v>84</v>
      </c>
      <c r="C101" s="4"/>
      <c r="D101" s="7" t="s">
        <v>0</v>
      </c>
      <c r="E101" s="4"/>
      <c r="F101" s="14" t="s">
        <v>85</v>
      </c>
      <c r="G101" s="19">
        <v>0.7916666666666666</v>
      </c>
      <c r="H101" s="14" t="s">
        <v>85</v>
      </c>
      <c r="I101" s="4"/>
      <c r="J101" s="7" t="s">
        <v>0</v>
      </c>
      <c r="K101" s="4"/>
      <c r="L101" s="15" t="s">
        <v>84</v>
      </c>
    </row>
    <row r="102" spans="1:12" ht="12.75">
      <c r="A102" s="38" t="s">
        <v>82</v>
      </c>
      <c r="B102" s="14"/>
      <c r="C102" s="7"/>
      <c r="D102" s="7"/>
      <c r="E102" s="7"/>
      <c r="F102" s="14"/>
      <c r="G102" s="18"/>
      <c r="H102" s="14"/>
      <c r="I102" s="7"/>
      <c r="J102" s="7"/>
      <c r="K102" s="7"/>
      <c r="L102" s="15"/>
    </row>
    <row r="103" spans="1:12" ht="12.75">
      <c r="A103" s="6"/>
      <c r="B103" s="14"/>
      <c r="C103" s="14"/>
      <c r="D103" s="14"/>
      <c r="E103" s="14"/>
      <c r="F103" s="14"/>
      <c r="G103" s="7"/>
      <c r="H103" s="14"/>
      <c r="I103" s="14"/>
      <c r="J103" s="14"/>
      <c r="K103" s="14"/>
      <c r="L103" s="15"/>
    </row>
    <row r="104" spans="1:12" ht="12.75">
      <c r="A104" s="6"/>
      <c r="B104" s="14"/>
      <c r="C104" s="14"/>
      <c r="D104" s="14"/>
      <c r="E104" s="14"/>
      <c r="F104" s="14"/>
      <c r="G104" s="7"/>
      <c r="H104" s="14"/>
      <c r="I104" s="14"/>
      <c r="J104" s="14"/>
      <c r="K104" s="14"/>
      <c r="L104" s="15"/>
    </row>
    <row r="105" spans="1:12" ht="12.75" customHeight="1">
      <c r="A105" s="18"/>
      <c r="B105" s="14"/>
      <c r="C105" s="7"/>
      <c r="D105" s="7"/>
      <c r="E105" s="7"/>
      <c r="F105" s="42" t="s">
        <v>83</v>
      </c>
      <c r="G105" s="42"/>
      <c r="H105" s="42"/>
      <c r="I105" s="7"/>
      <c r="J105" s="7"/>
      <c r="K105" s="7"/>
      <c r="L105" s="15"/>
    </row>
    <row r="106" spans="1:12" ht="12.75">
      <c r="A106" s="18"/>
      <c r="B106" s="14"/>
      <c r="C106" s="7"/>
      <c r="D106" s="7"/>
      <c r="E106" s="7"/>
      <c r="F106" s="14"/>
      <c r="G106" s="36"/>
      <c r="H106" s="14"/>
      <c r="I106" s="7"/>
      <c r="J106" s="7"/>
      <c r="K106" s="7"/>
      <c r="L106" s="15"/>
    </row>
    <row r="107" spans="1:12" ht="12.75">
      <c r="A107" s="22" t="s">
        <v>41</v>
      </c>
      <c r="B107" s="17" t="s">
        <v>39</v>
      </c>
      <c r="C107" s="17"/>
      <c r="D107" s="14"/>
      <c r="E107" s="17" t="s">
        <v>3</v>
      </c>
      <c r="F107" s="21">
        <v>42231</v>
      </c>
      <c r="G107" s="23" t="s">
        <v>41</v>
      </c>
      <c r="H107" s="17" t="s">
        <v>39</v>
      </c>
      <c r="I107" s="17"/>
      <c r="J107" s="14"/>
      <c r="K107" s="17" t="s">
        <v>3</v>
      </c>
      <c r="L107" s="20">
        <v>42238</v>
      </c>
    </row>
    <row r="108" spans="1:12" ht="12.75">
      <c r="A108" s="18">
        <v>0.6666666666666666</v>
      </c>
      <c r="B108" s="14" t="s">
        <v>78</v>
      </c>
      <c r="C108" s="4"/>
      <c r="D108" s="7" t="s">
        <v>0</v>
      </c>
      <c r="E108" s="4"/>
      <c r="F108" s="14" t="s">
        <v>80</v>
      </c>
      <c r="G108" s="19">
        <v>0.6666666666666666</v>
      </c>
      <c r="H108" s="14" t="s">
        <v>80</v>
      </c>
      <c r="I108" s="4"/>
      <c r="J108" s="7" t="s">
        <v>0</v>
      </c>
      <c r="K108" s="4"/>
      <c r="L108" s="15" t="s">
        <v>78</v>
      </c>
    </row>
    <row r="109" spans="1:12" ht="12.75">
      <c r="A109" s="38" t="s">
        <v>82</v>
      </c>
      <c r="B109" s="14"/>
      <c r="C109" s="14"/>
      <c r="D109" s="14"/>
      <c r="E109" s="14"/>
      <c r="F109" s="14"/>
      <c r="G109" s="7"/>
      <c r="H109" s="14"/>
      <c r="I109" s="14"/>
      <c r="J109" s="14"/>
      <c r="K109" s="14"/>
      <c r="L109" s="15"/>
    </row>
    <row r="110" spans="1:12" ht="12.75">
      <c r="A110" s="6"/>
      <c r="B110" s="14"/>
      <c r="C110" s="14"/>
      <c r="D110" s="14"/>
      <c r="E110" s="14"/>
      <c r="F110" s="14"/>
      <c r="G110" s="7"/>
      <c r="H110" s="14"/>
      <c r="I110" s="14"/>
      <c r="J110" s="14"/>
      <c r="K110" s="14"/>
      <c r="L110" s="15"/>
    </row>
    <row r="111" spans="1:12" ht="12.75">
      <c r="A111" s="6"/>
      <c r="B111" s="14"/>
      <c r="C111" s="14"/>
      <c r="D111" s="14"/>
      <c r="E111" s="14"/>
      <c r="F111" s="14"/>
      <c r="G111" s="7"/>
      <c r="H111" s="14"/>
      <c r="I111" s="14"/>
      <c r="J111" s="14"/>
      <c r="K111" s="14"/>
      <c r="L111" s="15"/>
    </row>
    <row r="112" spans="1:12" ht="12.75">
      <c r="A112" s="6"/>
      <c r="B112" s="14"/>
      <c r="C112" s="14"/>
      <c r="D112" s="14"/>
      <c r="E112" s="14"/>
      <c r="F112" s="14"/>
      <c r="G112" s="7"/>
      <c r="H112" s="14"/>
      <c r="I112" s="14"/>
      <c r="J112" s="14"/>
      <c r="K112" s="14"/>
      <c r="L112" s="15"/>
    </row>
    <row r="113" spans="1:12" ht="12.75">
      <c r="A113" s="6"/>
      <c r="B113" s="14"/>
      <c r="C113" s="14"/>
      <c r="D113" s="14"/>
      <c r="E113" s="14"/>
      <c r="F113" s="14"/>
      <c r="G113" s="7"/>
      <c r="H113" s="14"/>
      <c r="I113" s="14"/>
      <c r="J113" s="14"/>
      <c r="K113" s="14"/>
      <c r="L113" s="15"/>
    </row>
    <row r="114" spans="1:12" ht="12.75">
      <c r="A114" s="6"/>
      <c r="B114" s="14"/>
      <c r="C114" s="14"/>
      <c r="D114" s="14"/>
      <c r="E114" s="14"/>
      <c r="F114" s="14"/>
      <c r="G114" s="7"/>
      <c r="H114" s="14"/>
      <c r="I114" s="14"/>
      <c r="J114" s="14"/>
      <c r="K114" s="14"/>
      <c r="L114" s="15"/>
    </row>
    <row r="115" spans="1:12" ht="12.75">
      <c r="A115" s="6"/>
      <c r="B115" s="14"/>
      <c r="C115" s="14"/>
      <c r="D115" s="14"/>
      <c r="E115" s="14"/>
      <c r="F115" s="14"/>
      <c r="G115" s="7"/>
      <c r="H115" s="14"/>
      <c r="I115" s="14"/>
      <c r="J115" s="14"/>
      <c r="K115" s="14"/>
      <c r="L115" s="15"/>
    </row>
    <row r="116" spans="1:12" ht="12.75">
      <c r="A116" s="6"/>
      <c r="B116" s="14"/>
      <c r="C116" s="14"/>
      <c r="D116" s="14"/>
      <c r="E116" s="14"/>
      <c r="F116" s="14"/>
      <c r="G116" s="7"/>
      <c r="H116" s="14"/>
      <c r="I116" s="14"/>
      <c r="J116" s="14"/>
      <c r="K116" s="14"/>
      <c r="L116" s="15"/>
    </row>
    <row r="117" spans="1:12" ht="12.75">
      <c r="A117" s="6"/>
      <c r="B117" s="14"/>
      <c r="C117" s="14"/>
      <c r="D117" s="14"/>
      <c r="E117" s="14"/>
      <c r="F117" s="14"/>
      <c r="G117" s="7"/>
      <c r="H117" s="14"/>
      <c r="I117" s="14"/>
      <c r="J117" s="14"/>
      <c r="K117" s="14"/>
      <c r="L117" s="15"/>
    </row>
    <row r="118" spans="1:12" ht="12.75" customHeight="1">
      <c r="A118" s="6"/>
      <c r="B118" s="14"/>
      <c r="C118" s="14"/>
      <c r="D118" s="14"/>
      <c r="E118" s="14"/>
      <c r="F118" s="14"/>
      <c r="G118" s="7"/>
      <c r="H118" s="14"/>
      <c r="I118" s="14"/>
      <c r="J118" s="14"/>
      <c r="K118" s="14"/>
      <c r="L118" s="15"/>
    </row>
    <row r="119" spans="1:12" ht="12.75">
      <c r="A119" s="6"/>
      <c r="B119" s="14"/>
      <c r="C119" s="14"/>
      <c r="D119" s="14"/>
      <c r="E119" s="14"/>
      <c r="F119" s="14"/>
      <c r="G119" s="7"/>
      <c r="H119" s="14"/>
      <c r="I119" s="14"/>
      <c r="J119" s="14"/>
      <c r="K119" s="14"/>
      <c r="L119" s="15"/>
    </row>
    <row r="120" spans="1:12" ht="12.75">
      <c r="A120" s="6"/>
      <c r="B120" s="14"/>
      <c r="C120" s="14"/>
      <c r="D120" s="14"/>
      <c r="E120" s="14"/>
      <c r="F120" s="14"/>
      <c r="G120" s="7"/>
      <c r="H120" s="14"/>
      <c r="I120" s="14"/>
      <c r="J120" s="14"/>
      <c r="K120" s="14"/>
      <c r="L120" s="15"/>
    </row>
    <row r="121" spans="1:12" ht="12.75">
      <c r="A121" s="6"/>
      <c r="B121" s="14"/>
      <c r="C121" s="14"/>
      <c r="D121" s="14"/>
      <c r="E121" s="14"/>
      <c r="F121" s="14"/>
      <c r="G121" s="7"/>
      <c r="H121" s="14"/>
      <c r="I121" s="14"/>
      <c r="J121" s="14"/>
      <c r="K121" s="14"/>
      <c r="L121" s="15"/>
    </row>
    <row r="122" spans="1:12" ht="12.75">
      <c r="A122" s="6"/>
      <c r="B122" s="14"/>
      <c r="C122" s="14"/>
      <c r="D122" s="14"/>
      <c r="E122" s="14"/>
      <c r="F122" s="14"/>
      <c r="G122" s="7"/>
      <c r="H122" s="14"/>
      <c r="I122" s="14"/>
      <c r="J122" s="14"/>
      <c r="K122" s="14"/>
      <c r="L122" s="15"/>
    </row>
    <row r="123" spans="1:12" ht="12.75">
      <c r="A123" s="6"/>
      <c r="B123" s="14"/>
      <c r="C123" s="14"/>
      <c r="D123" s="14"/>
      <c r="E123" s="14"/>
      <c r="F123" s="14"/>
      <c r="G123" s="7"/>
      <c r="H123" s="14"/>
      <c r="I123" s="14"/>
      <c r="J123" s="14"/>
      <c r="K123" s="14"/>
      <c r="L123" s="15"/>
    </row>
    <row r="124" spans="1:12" ht="12.75">
      <c r="A124" s="6"/>
      <c r="B124" s="14"/>
      <c r="C124" s="14"/>
      <c r="D124" s="14"/>
      <c r="E124" s="14"/>
      <c r="F124" s="14"/>
      <c r="G124" s="7"/>
      <c r="H124" s="14"/>
      <c r="I124" s="14"/>
      <c r="J124" s="14"/>
      <c r="K124" s="14"/>
      <c r="L124" s="15"/>
    </row>
    <row r="125" spans="1:12" ht="12.75">
      <c r="A125" s="6"/>
      <c r="B125" s="14"/>
      <c r="C125" s="14"/>
      <c r="D125" s="14"/>
      <c r="E125" s="14"/>
      <c r="F125" s="14"/>
      <c r="G125" s="7"/>
      <c r="H125" s="14"/>
      <c r="I125" s="14"/>
      <c r="J125" s="14"/>
      <c r="K125" s="14"/>
      <c r="L125" s="15"/>
    </row>
    <row r="126" spans="1:12" ht="12.75">
      <c r="A126" s="6"/>
      <c r="B126" s="14"/>
      <c r="C126" s="14"/>
      <c r="D126" s="14"/>
      <c r="E126" s="14"/>
      <c r="F126" s="14"/>
      <c r="G126" s="7"/>
      <c r="H126" s="14"/>
      <c r="I126" s="14"/>
      <c r="J126" s="14"/>
      <c r="K126" s="14"/>
      <c r="L126" s="15"/>
    </row>
    <row r="127" spans="1:12" ht="12.75">
      <c r="A127" s="6"/>
      <c r="B127" s="14"/>
      <c r="C127" s="14"/>
      <c r="D127" s="14"/>
      <c r="E127" s="14"/>
      <c r="F127" s="14"/>
      <c r="G127" s="7"/>
      <c r="H127" s="14"/>
      <c r="I127" s="14"/>
      <c r="J127" s="14"/>
      <c r="K127" s="14"/>
      <c r="L127" s="15"/>
    </row>
    <row r="128" spans="1:12" ht="12.75">
      <c r="A128" s="8"/>
      <c r="B128" s="3"/>
      <c r="C128" s="3"/>
      <c r="D128" s="3"/>
      <c r="E128" s="3"/>
      <c r="F128" s="3"/>
      <c r="G128" s="4"/>
      <c r="H128" s="3"/>
      <c r="I128" s="3"/>
      <c r="J128" s="3"/>
      <c r="K128" s="3"/>
      <c r="L128" s="16"/>
    </row>
    <row r="131" ht="12.75" customHeight="1"/>
    <row r="144" ht="12.75" customHeight="1"/>
    <row r="157" ht="12.75" customHeight="1"/>
    <row r="170" ht="12.75" customHeight="1"/>
    <row r="183" ht="12.75" customHeight="1"/>
    <row r="196" ht="12.75" customHeight="1"/>
    <row r="209" ht="12.75" customHeight="1"/>
    <row r="222" ht="12.75" customHeight="1"/>
    <row r="235" ht="12.75" customHeight="1"/>
    <row r="248" ht="12.75" customHeight="1"/>
    <row r="263" ht="12.75" customHeight="1"/>
  </sheetData>
  <sheetProtection/>
  <mergeCells count="17">
    <mergeCell ref="F5:H5"/>
    <mergeCell ref="F6:H6"/>
    <mergeCell ref="F13:H13"/>
    <mergeCell ref="F11:H11"/>
    <mergeCell ref="F12:H12"/>
    <mergeCell ref="F9:H9"/>
    <mergeCell ref="F10:H10"/>
    <mergeCell ref="F98:H98"/>
    <mergeCell ref="F105:H105"/>
    <mergeCell ref="A1:L1"/>
    <mergeCell ref="A2:L2"/>
    <mergeCell ref="F4:H4"/>
    <mergeCell ref="F7:H7"/>
    <mergeCell ref="F14:H14"/>
    <mergeCell ref="F90:H90"/>
    <mergeCell ref="F80:H80"/>
    <mergeCell ref="F8:H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A1">
      <selection activeCell="F76" sqref="F76"/>
    </sheetView>
  </sheetViews>
  <sheetFormatPr defaultColWidth="9.140625" defaultRowHeight="12.75"/>
  <cols>
    <col min="1" max="1" width="17.140625" style="0" customWidth="1"/>
  </cols>
  <sheetData>
    <row r="1" spans="1:7" ht="12.75" customHeight="1">
      <c r="A1" s="57" t="s">
        <v>43</v>
      </c>
      <c r="B1" s="59" t="s">
        <v>44</v>
      </c>
      <c r="C1" s="59" t="s">
        <v>45</v>
      </c>
      <c r="D1" s="59" t="s">
        <v>46</v>
      </c>
      <c r="E1" s="59" t="s">
        <v>47</v>
      </c>
      <c r="F1" s="59" t="s">
        <v>48</v>
      </c>
      <c r="G1" s="55" t="s">
        <v>49</v>
      </c>
    </row>
    <row r="2" spans="1:7" ht="12.75">
      <c r="A2" s="58"/>
      <c r="B2" s="60"/>
      <c r="C2" s="60"/>
      <c r="D2" s="60"/>
      <c r="E2" s="60"/>
      <c r="F2" s="60"/>
      <c r="G2" s="56"/>
    </row>
    <row r="3" spans="1:7" ht="12.75" customHeight="1">
      <c r="A3" s="25" t="str">
        <f>'1º Fase'!$F$5</f>
        <v>Mat. Kopp</v>
      </c>
      <c r="B3" s="10">
        <f aca="true" t="shared" si="0" ref="B3:B12">C3+D3</f>
        <v>4</v>
      </c>
      <c r="C3" s="26">
        <f>'1º Fase'!C17</f>
        <v>2</v>
      </c>
      <c r="D3" s="26">
        <f>'1º Fase'!E17</f>
        <v>2</v>
      </c>
      <c r="E3" s="34">
        <v>84</v>
      </c>
      <c r="F3" s="34">
        <v>74</v>
      </c>
      <c r="G3" s="27">
        <f>E3-F3</f>
        <v>10</v>
      </c>
    </row>
    <row r="4" spans="1:7" ht="12.75">
      <c r="A4" s="25" t="str">
        <f>'1º Fase'!$F$6</f>
        <v>Delber Automóveis</v>
      </c>
      <c r="B4" s="10">
        <f t="shared" si="0"/>
        <v>4</v>
      </c>
      <c r="C4" s="26">
        <f>'1º Fase'!E17</f>
        <v>2</v>
      </c>
      <c r="D4" s="26">
        <f>'1º Fase'!C17</f>
        <v>2</v>
      </c>
      <c r="E4" s="34">
        <v>74</v>
      </c>
      <c r="F4" s="34">
        <v>84</v>
      </c>
      <c r="G4" s="27">
        <f aca="true" t="shared" si="1" ref="G4:G12">E4-F4</f>
        <v>-10</v>
      </c>
    </row>
    <row r="5" spans="1:7" ht="12.75">
      <c r="A5" s="25" t="str">
        <f>'1º Fase'!$F$7</f>
        <v>Morro da Cruz</v>
      </c>
      <c r="B5" s="10">
        <f t="shared" si="0"/>
        <v>4</v>
      </c>
      <c r="C5" s="26">
        <f>'1º Fase'!C18</f>
        <v>3</v>
      </c>
      <c r="D5" s="26">
        <f>'1º Fase'!E18</f>
        <v>1</v>
      </c>
      <c r="E5" s="34">
        <v>94</v>
      </c>
      <c r="F5" s="34">
        <v>56</v>
      </c>
      <c r="G5" s="27">
        <f t="shared" si="1"/>
        <v>38</v>
      </c>
    </row>
    <row r="6" spans="1:7" ht="12.75">
      <c r="A6" s="25" t="str">
        <f>'1º Fase'!$F$8</f>
        <v>Cancha Zandonai</v>
      </c>
      <c r="B6" s="10">
        <f t="shared" si="0"/>
        <v>4</v>
      </c>
      <c r="C6" s="26">
        <f>'1º Fase'!E18</f>
        <v>1</v>
      </c>
      <c r="D6" s="26">
        <f>'1º Fase'!C18</f>
        <v>3</v>
      </c>
      <c r="E6" s="34">
        <v>56</v>
      </c>
      <c r="F6" s="34">
        <v>94</v>
      </c>
      <c r="G6" s="27">
        <f t="shared" si="1"/>
        <v>-38</v>
      </c>
    </row>
    <row r="7" spans="1:7" ht="12.75">
      <c r="A7" s="25" t="str">
        <f>'1º Fase'!$F$9</f>
        <v>13 de Maio</v>
      </c>
      <c r="B7" s="10">
        <f t="shared" si="0"/>
        <v>4</v>
      </c>
      <c r="C7" s="26">
        <f>'1º Fase'!C19</f>
        <v>3</v>
      </c>
      <c r="D7" s="26">
        <f>'1º Fase'!E19</f>
        <v>1</v>
      </c>
      <c r="E7" s="34">
        <v>92</v>
      </c>
      <c r="F7" s="34">
        <v>64</v>
      </c>
      <c r="G7" s="27">
        <f t="shared" si="1"/>
        <v>28</v>
      </c>
    </row>
    <row r="8" spans="1:7" ht="12.75">
      <c r="A8" s="25" t="str">
        <f>'1º Fase'!$F$10</f>
        <v>Tifa do Scharlack</v>
      </c>
      <c r="B8" s="10">
        <f t="shared" si="0"/>
        <v>4</v>
      </c>
      <c r="C8" s="26">
        <f>'1º Fase'!E19</f>
        <v>1</v>
      </c>
      <c r="D8" s="26">
        <f>'1º Fase'!C19</f>
        <v>3</v>
      </c>
      <c r="E8" s="34">
        <v>64</v>
      </c>
      <c r="F8" s="34">
        <v>92</v>
      </c>
      <c r="G8" s="27">
        <f t="shared" si="1"/>
        <v>-28</v>
      </c>
    </row>
    <row r="9" spans="1:7" ht="12.75">
      <c r="A9" s="25" t="str">
        <f>'1º Fase'!$F$11</f>
        <v>Cap. Santo Antônio</v>
      </c>
      <c r="B9" s="10">
        <f t="shared" si="0"/>
        <v>4</v>
      </c>
      <c r="C9" s="26">
        <f>'1º Fase'!C20</f>
        <v>2</v>
      </c>
      <c r="D9" s="26">
        <f>'1º Fase'!E20</f>
        <v>2</v>
      </c>
      <c r="E9" s="34">
        <v>80</v>
      </c>
      <c r="F9" s="34">
        <v>80</v>
      </c>
      <c r="G9" s="27">
        <f t="shared" si="1"/>
        <v>0</v>
      </c>
    </row>
    <row r="10" spans="1:7" ht="12.75">
      <c r="A10" s="25" t="str">
        <f>'1º Fase'!$F$12</f>
        <v>ADR 7 de Maio</v>
      </c>
      <c r="B10" s="10">
        <f t="shared" si="0"/>
        <v>4</v>
      </c>
      <c r="C10" s="26">
        <f>'1º Fase'!E20</f>
        <v>2</v>
      </c>
      <c r="D10" s="26">
        <f>'1º Fase'!C20</f>
        <v>2</v>
      </c>
      <c r="E10" s="34">
        <v>80</v>
      </c>
      <c r="F10" s="34">
        <v>80</v>
      </c>
      <c r="G10" s="27">
        <f t="shared" si="1"/>
        <v>0</v>
      </c>
    </row>
    <row r="11" spans="1:7" ht="12.75">
      <c r="A11" s="25" t="str">
        <f>'1º Fase'!$F$13</f>
        <v>Vildo</v>
      </c>
      <c r="B11" s="10">
        <f t="shared" si="0"/>
        <v>4</v>
      </c>
      <c r="C11" s="26">
        <f>'1º Fase'!C21</f>
        <v>3</v>
      </c>
      <c r="D11" s="26">
        <f>'1º Fase'!E21</f>
        <v>1</v>
      </c>
      <c r="E11" s="34">
        <v>90</v>
      </c>
      <c r="F11" s="34">
        <v>62</v>
      </c>
      <c r="G11" s="27">
        <f t="shared" si="1"/>
        <v>28</v>
      </c>
    </row>
    <row r="12" spans="1:7" ht="13.5" thickBot="1">
      <c r="A12" s="30" t="str">
        <f>'1º Fase'!$F$14</f>
        <v>Volta Grande</v>
      </c>
      <c r="B12" s="28">
        <f t="shared" si="0"/>
        <v>4</v>
      </c>
      <c r="C12" s="31">
        <f>'1º Fase'!E21</f>
        <v>1</v>
      </c>
      <c r="D12" s="31">
        <f>'1º Fase'!C21</f>
        <v>3</v>
      </c>
      <c r="E12" s="40">
        <v>62</v>
      </c>
      <c r="F12" s="40">
        <v>90</v>
      </c>
      <c r="G12" s="29">
        <f t="shared" si="1"/>
        <v>-28</v>
      </c>
    </row>
    <row r="13" ht="13.5" thickBot="1"/>
    <row r="14" spans="1:7" ht="12.75" customHeight="1">
      <c r="A14" s="57" t="s">
        <v>50</v>
      </c>
      <c r="B14" s="59" t="s">
        <v>44</v>
      </c>
      <c r="C14" s="59" t="s">
        <v>45</v>
      </c>
      <c r="D14" s="59" t="s">
        <v>46</v>
      </c>
      <c r="E14" s="59" t="s">
        <v>47</v>
      </c>
      <c r="F14" s="59" t="s">
        <v>48</v>
      </c>
      <c r="G14" s="55" t="s">
        <v>49</v>
      </c>
    </row>
    <row r="15" spans="1:7" ht="12.75">
      <c r="A15" s="58"/>
      <c r="B15" s="60"/>
      <c r="C15" s="60"/>
      <c r="D15" s="60"/>
      <c r="E15" s="60"/>
      <c r="F15" s="60"/>
      <c r="G15" s="56"/>
    </row>
    <row r="16" spans="1:7" ht="12.75">
      <c r="A16" s="25" t="str">
        <f>'1º Fase'!$F$5</f>
        <v>Mat. Kopp</v>
      </c>
      <c r="B16" s="10">
        <f aca="true" t="shared" si="2" ref="B16:B25">C16+D16</f>
        <v>4</v>
      </c>
      <c r="C16" s="26">
        <f>'1º Fase'!C27</f>
        <v>3</v>
      </c>
      <c r="D16" s="26">
        <f>'1º Fase'!E27</f>
        <v>1</v>
      </c>
      <c r="E16" s="34">
        <v>90</v>
      </c>
      <c r="F16" s="34">
        <v>42</v>
      </c>
      <c r="G16" s="27">
        <f>E16-F16</f>
        <v>48</v>
      </c>
    </row>
    <row r="17" spans="1:7" ht="12.75">
      <c r="A17" s="25" t="str">
        <f>'1º Fase'!$F$6</f>
        <v>Delber Automóveis</v>
      </c>
      <c r="B17" s="10">
        <f t="shared" si="2"/>
        <v>4</v>
      </c>
      <c r="C17" s="26">
        <f>'1º Fase'!E26</f>
        <v>2</v>
      </c>
      <c r="D17" s="26">
        <f>'1º Fase'!C26</f>
        <v>2</v>
      </c>
      <c r="E17" s="34">
        <v>88</v>
      </c>
      <c r="F17" s="34">
        <v>72</v>
      </c>
      <c r="G17" s="27">
        <f aca="true" t="shared" si="3" ref="G17:G25">E17-F17</f>
        <v>16</v>
      </c>
    </row>
    <row r="18" spans="1:7" ht="12.75">
      <c r="A18" s="25" t="str">
        <f>'1º Fase'!$F$7</f>
        <v>Morro da Cruz</v>
      </c>
      <c r="B18" s="10">
        <f t="shared" si="2"/>
        <v>4</v>
      </c>
      <c r="C18" s="26">
        <f>'1º Fase'!E28</f>
        <v>3</v>
      </c>
      <c r="D18" s="26">
        <f>'1º Fase'!C28</f>
        <v>1</v>
      </c>
      <c r="E18" s="34">
        <v>80</v>
      </c>
      <c r="F18" s="34">
        <v>78</v>
      </c>
      <c r="G18" s="27">
        <f t="shared" si="3"/>
        <v>2</v>
      </c>
    </row>
    <row r="19" spans="1:7" ht="12.75">
      <c r="A19" s="25" t="str">
        <f>'1º Fase'!$F$8</f>
        <v>Cancha Zandonai</v>
      </c>
      <c r="B19" s="10">
        <f t="shared" si="2"/>
        <v>4</v>
      </c>
      <c r="C19" s="26">
        <f>'1º Fase'!E25</f>
        <v>2</v>
      </c>
      <c r="D19" s="26">
        <f>'1º Fase'!C25</f>
        <v>2</v>
      </c>
      <c r="E19" s="34">
        <v>54</v>
      </c>
      <c r="F19" s="34">
        <v>72</v>
      </c>
      <c r="G19" s="27">
        <f t="shared" si="3"/>
        <v>-18</v>
      </c>
    </row>
    <row r="20" spans="1:7" ht="12.75">
      <c r="A20" s="25" t="str">
        <f>'1º Fase'!$F$9</f>
        <v>13 de Maio</v>
      </c>
      <c r="B20" s="10">
        <f t="shared" si="2"/>
        <v>4</v>
      </c>
      <c r="C20" s="26">
        <f>'1º Fase'!C24</f>
        <v>1</v>
      </c>
      <c r="D20" s="26">
        <f>'1º Fase'!E24</f>
        <v>3</v>
      </c>
      <c r="E20" s="34">
        <v>62</v>
      </c>
      <c r="F20" s="34">
        <v>94</v>
      </c>
      <c r="G20" s="27">
        <f t="shared" si="3"/>
        <v>-32</v>
      </c>
    </row>
    <row r="21" spans="1:7" ht="12.75">
      <c r="A21" s="25" t="str">
        <f>'1º Fase'!$F$10</f>
        <v>Tifa do Scharlack</v>
      </c>
      <c r="B21" s="10">
        <f t="shared" si="2"/>
        <v>4</v>
      </c>
      <c r="C21" s="26">
        <f>'1º Fase'!E27</f>
        <v>1</v>
      </c>
      <c r="D21" s="26">
        <f>'1º Fase'!C27</f>
        <v>3</v>
      </c>
      <c r="E21" s="34">
        <v>42</v>
      </c>
      <c r="F21" s="34">
        <v>90</v>
      </c>
      <c r="G21" s="27">
        <f t="shared" si="3"/>
        <v>-48</v>
      </c>
    </row>
    <row r="22" spans="1:7" ht="12.75">
      <c r="A22" s="25" t="str">
        <f>'1º Fase'!$F$11</f>
        <v>Cap. Santo Antônio</v>
      </c>
      <c r="B22" s="10">
        <f t="shared" si="2"/>
        <v>4</v>
      </c>
      <c r="C22" s="26">
        <f>'1º Fase'!C25</f>
        <v>2</v>
      </c>
      <c r="D22" s="26">
        <f>'1º Fase'!E25</f>
        <v>2</v>
      </c>
      <c r="E22" s="34">
        <v>72</v>
      </c>
      <c r="F22" s="34">
        <v>54</v>
      </c>
      <c r="G22" s="27">
        <f t="shared" si="3"/>
        <v>18</v>
      </c>
    </row>
    <row r="23" spans="1:7" ht="12.75">
      <c r="A23" s="25" t="str">
        <f>'1º Fase'!$F$12</f>
        <v>ADR 7 de Maio</v>
      </c>
      <c r="B23" s="10">
        <f t="shared" si="2"/>
        <v>4</v>
      </c>
      <c r="C23" s="26">
        <f>'1º Fase'!C26</f>
        <v>2</v>
      </c>
      <c r="D23" s="26">
        <f>'1º Fase'!E26</f>
        <v>2</v>
      </c>
      <c r="E23" s="34">
        <v>72</v>
      </c>
      <c r="F23" s="34">
        <v>88</v>
      </c>
      <c r="G23" s="27">
        <f t="shared" si="3"/>
        <v>-16</v>
      </c>
    </row>
    <row r="24" spans="1:7" ht="12.75">
      <c r="A24" s="25" t="str">
        <f>'1º Fase'!$F$13</f>
        <v>Vildo</v>
      </c>
      <c r="B24" s="10">
        <f t="shared" si="2"/>
        <v>4</v>
      </c>
      <c r="C24" s="39">
        <f>'1º Fase'!E24</f>
        <v>3</v>
      </c>
      <c r="D24" s="39">
        <f>'1º Fase'!C24</f>
        <v>1</v>
      </c>
      <c r="E24" s="34">
        <v>94</v>
      </c>
      <c r="F24" s="34">
        <v>62</v>
      </c>
      <c r="G24" s="27">
        <f t="shared" si="3"/>
        <v>32</v>
      </c>
    </row>
    <row r="25" spans="1:7" ht="13.5" thickBot="1">
      <c r="A25" s="30" t="str">
        <f>'1º Fase'!$F$14</f>
        <v>Volta Grande</v>
      </c>
      <c r="B25" s="28">
        <f t="shared" si="2"/>
        <v>4</v>
      </c>
      <c r="C25" s="31">
        <f>'1º Fase'!C28</f>
        <v>1</v>
      </c>
      <c r="D25" s="31">
        <f>'1º Fase'!E28</f>
        <v>3</v>
      </c>
      <c r="E25" s="40">
        <v>78</v>
      </c>
      <c r="F25" s="40">
        <v>80</v>
      </c>
      <c r="G25" s="29">
        <f t="shared" si="3"/>
        <v>-2</v>
      </c>
    </row>
    <row r="26" ht="13.5" thickBot="1"/>
    <row r="27" spans="1:7" ht="12.75">
      <c r="A27" s="57" t="s">
        <v>51</v>
      </c>
      <c r="B27" s="59" t="s">
        <v>44</v>
      </c>
      <c r="C27" s="59" t="s">
        <v>45</v>
      </c>
      <c r="D27" s="59" t="s">
        <v>46</v>
      </c>
      <c r="E27" s="59" t="s">
        <v>47</v>
      </c>
      <c r="F27" s="59" t="s">
        <v>48</v>
      </c>
      <c r="G27" s="55" t="s">
        <v>49</v>
      </c>
    </row>
    <row r="28" spans="1:7" ht="12.75">
      <c r="A28" s="58"/>
      <c r="B28" s="60"/>
      <c r="C28" s="60"/>
      <c r="D28" s="60"/>
      <c r="E28" s="60"/>
      <c r="F28" s="60"/>
      <c r="G28" s="56"/>
    </row>
    <row r="29" spans="1:7" ht="12.75">
      <c r="A29" s="25" t="str">
        <f>'1º Fase'!$F$5</f>
        <v>Mat. Kopp</v>
      </c>
      <c r="B29" s="10">
        <f aca="true" t="shared" si="4" ref="B29:B38">C29+D29</f>
        <v>4</v>
      </c>
      <c r="C29" s="26">
        <f>'1º Fase'!E31</f>
        <v>2</v>
      </c>
      <c r="D29" s="26">
        <f>'1º Fase'!C31</f>
        <v>2</v>
      </c>
      <c r="E29" s="34">
        <v>84</v>
      </c>
      <c r="F29" s="34">
        <v>76</v>
      </c>
      <c r="G29" s="27">
        <f>E29-F29</f>
        <v>8</v>
      </c>
    </row>
    <row r="30" spans="1:7" ht="12.75">
      <c r="A30" s="25" t="str">
        <f>'1º Fase'!$F$6</f>
        <v>Delber Automóveis</v>
      </c>
      <c r="B30" s="10">
        <f t="shared" si="4"/>
        <v>4</v>
      </c>
      <c r="C30" s="26">
        <f>'1º Fase'!C32</f>
        <v>2</v>
      </c>
      <c r="D30" s="26">
        <f>'1º Fase'!E32</f>
        <v>2</v>
      </c>
      <c r="E30" s="34">
        <v>78</v>
      </c>
      <c r="F30" s="34">
        <v>64</v>
      </c>
      <c r="G30" s="27">
        <f aca="true" t="shared" si="5" ref="G30:G38">E30-F30</f>
        <v>14</v>
      </c>
    </row>
    <row r="31" spans="1:7" ht="12.75">
      <c r="A31" s="25" t="str">
        <f>'1º Fase'!$F$7</f>
        <v>Morro da Cruz</v>
      </c>
      <c r="B31" s="10">
        <f t="shared" si="4"/>
        <v>4</v>
      </c>
      <c r="C31" s="26">
        <f>'1º Fase'!E34</f>
        <v>0</v>
      </c>
      <c r="D31" s="26">
        <f>'1º Fase'!C34</f>
        <v>4</v>
      </c>
      <c r="E31" s="34">
        <v>52</v>
      </c>
      <c r="F31" s="34">
        <v>96</v>
      </c>
      <c r="G31" s="27">
        <f t="shared" si="5"/>
        <v>-44</v>
      </c>
    </row>
    <row r="32" spans="1:7" ht="12.75">
      <c r="A32" s="25" t="str">
        <f>'1º Fase'!$F$8</f>
        <v>Cancha Zandonai</v>
      </c>
      <c r="B32" s="10">
        <f t="shared" si="4"/>
        <v>4</v>
      </c>
      <c r="C32" s="26">
        <f>'1º Fase'!C31</f>
        <v>2</v>
      </c>
      <c r="D32" s="26">
        <f>'1º Fase'!E31</f>
        <v>2</v>
      </c>
      <c r="E32" s="34">
        <v>76</v>
      </c>
      <c r="F32" s="34">
        <v>84</v>
      </c>
      <c r="G32" s="27">
        <f t="shared" si="5"/>
        <v>-8</v>
      </c>
    </row>
    <row r="33" spans="1:7" ht="12.75">
      <c r="A33" s="25" t="str">
        <f>'1º Fase'!$F$9</f>
        <v>13 de Maio</v>
      </c>
      <c r="B33" s="10">
        <f t="shared" si="4"/>
        <v>4</v>
      </c>
      <c r="C33" s="26">
        <f>'1º Fase'!E32</f>
        <v>2</v>
      </c>
      <c r="D33" s="26">
        <f>'1º Fase'!C32</f>
        <v>2</v>
      </c>
      <c r="E33" s="34">
        <v>64</v>
      </c>
      <c r="F33" s="34">
        <v>78</v>
      </c>
      <c r="G33" s="27">
        <f t="shared" si="5"/>
        <v>-14</v>
      </c>
    </row>
    <row r="34" spans="1:7" ht="12.75">
      <c r="A34" s="25" t="str">
        <f>'1º Fase'!$F$10</f>
        <v>Tifa do Scharlack</v>
      </c>
      <c r="B34" s="10">
        <f t="shared" si="4"/>
        <v>4</v>
      </c>
      <c r="C34" s="26">
        <f>'1º Fase'!C33</f>
        <v>4</v>
      </c>
      <c r="D34" s="26">
        <f>'1º Fase'!E33</f>
        <v>0</v>
      </c>
      <c r="E34" s="34">
        <v>96</v>
      </c>
      <c r="F34" s="34">
        <v>36</v>
      </c>
      <c r="G34" s="27">
        <f t="shared" si="5"/>
        <v>60</v>
      </c>
    </row>
    <row r="35" spans="1:7" ht="12.75">
      <c r="A35" s="25" t="str">
        <f>'1º Fase'!$F$11</f>
        <v>Cap. Santo Antônio</v>
      </c>
      <c r="B35" s="10">
        <f t="shared" si="4"/>
        <v>4</v>
      </c>
      <c r="C35" s="26">
        <f>'1º Fase'!E33</f>
        <v>0</v>
      </c>
      <c r="D35" s="26">
        <f>'1º Fase'!C33</f>
        <v>4</v>
      </c>
      <c r="E35" s="34">
        <v>36</v>
      </c>
      <c r="F35" s="34">
        <v>96</v>
      </c>
      <c r="G35" s="27">
        <f t="shared" si="5"/>
        <v>-60</v>
      </c>
    </row>
    <row r="36" spans="1:7" ht="12.75">
      <c r="A36" s="25" t="str">
        <f>'1º Fase'!$F$12</f>
        <v>ADR 7 de Maio</v>
      </c>
      <c r="B36" s="10">
        <f t="shared" si="4"/>
        <v>4</v>
      </c>
      <c r="C36" s="26">
        <f>'1º Fase'!C35</f>
        <v>3</v>
      </c>
      <c r="D36" s="26">
        <f>'1º Fase'!E35</f>
        <v>1</v>
      </c>
      <c r="E36" s="34">
        <v>76</v>
      </c>
      <c r="F36" s="34">
        <v>68</v>
      </c>
      <c r="G36" s="27">
        <f t="shared" si="5"/>
        <v>8</v>
      </c>
    </row>
    <row r="37" spans="1:7" ht="12.75">
      <c r="A37" s="25" t="str">
        <f>'1º Fase'!$F$13</f>
        <v>Vildo</v>
      </c>
      <c r="B37" s="10">
        <f t="shared" si="4"/>
        <v>4</v>
      </c>
      <c r="C37" s="39">
        <f>'1º Fase'!C34</f>
        <v>4</v>
      </c>
      <c r="D37" s="39">
        <f>'1º Fase'!E34</f>
        <v>0</v>
      </c>
      <c r="E37" s="34">
        <v>96</v>
      </c>
      <c r="F37" s="34">
        <v>52</v>
      </c>
      <c r="G37" s="27">
        <f t="shared" si="5"/>
        <v>44</v>
      </c>
    </row>
    <row r="38" spans="1:7" ht="13.5" thickBot="1">
      <c r="A38" s="30" t="str">
        <f>'1º Fase'!$F$14</f>
        <v>Volta Grande</v>
      </c>
      <c r="B38" s="28">
        <f t="shared" si="4"/>
        <v>4</v>
      </c>
      <c r="C38" s="31">
        <f>'1º Fase'!E35</f>
        <v>1</v>
      </c>
      <c r="D38" s="31">
        <f>'1º Fase'!C35</f>
        <v>3</v>
      </c>
      <c r="E38" s="40">
        <v>68</v>
      </c>
      <c r="F38" s="40">
        <v>76</v>
      </c>
      <c r="G38" s="29">
        <f t="shared" si="5"/>
        <v>-8</v>
      </c>
    </row>
    <row r="39" ht="13.5" thickBot="1"/>
    <row r="40" spans="1:7" ht="12.75" customHeight="1">
      <c r="A40" s="57" t="s">
        <v>52</v>
      </c>
      <c r="B40" s="59" t="s">
        <v>44</v>
      </c>
      <c r="C40" s="59" t="s">
        <v>45</v>
      </c>
      <c r="D40" s="59" t="s">
        <v>46</v>
      </c>
      <c r="E40" s="59" t="s">
        <v>47</v>
      </c>
      <c r="F40" s="59" t="s">
        <v>48</v>
      </c>
      <c r="G40" s="55" t="s">
        <v>49</v>
      </c>
    </row>
    <row r="41" spans="1:7" ht="12.75">
      <c r="A41" s="58"/>
      <c r="B41" s="60"/>
      <c r="C41" s="60"/>
      <c r="D41" s="60"/>
      <c r="E41" s="60"/>
      <c r="F41" s="60"/>
      <c r="G41" s="56"/>
    </row>
    <row r="42" spans="1:7" ht="12.75">
      <c r="A42" s="25" t="str">
        <f>'1º Fase'!$F$5</f>
        <v>Mat. Kopp</v>
      </c>
      <c r="B42" s="10">
        <f aca="true" t="shared" si="6" ref="B42:B51">C42+D42</f>
        <v>4</v>
      </c>
      <c r="C42" s="26">
        <f>'1º Fase'!E42</f>
        <v>2</v>
      </c>
      <c r="D42" s="26">
        <f>'1º Fase'!C42</f>
        <v>2</v>
      </c>
      <c r="E42" s="34">
        <v>64</v>
      </c>
      <c r="F42" s="34">
        <v>76</v>
      </c>
      <c r="G42" s="27">
        <f>E42-F42</f>
        <v>-12</v>
      </c>
    </row>
    <row r="43" spans="1:7" ht="12.75">
      <c r="A43" s="25" t="str">
        <f>'1º Fase'!$F$6</f>
        <v>Delber Automóveis</v>
      </c>
      <c r="B43" s="10">
        <f t="shared" si="6"/>
        <v>4</v>
      </c>
      <c r="C43" s="26">
        <f>'1º Fase'!C38</f>
        <v>1</v>
      </c>
      <c r="D43" s="26">
        <f>'1º Fase'!E38</f>
        <v>3</v>
      </c>
      <c r="E43" s="34">
        <v>66</v>
      </c>
      <c r="F43" s="34">
        <v>86</v>
      </c>
      <c r="G43" s="27">
        <f aca="true" t="shared" si="7" ref="G43:G51">E43-F43</f>
        <v>-20</v>
      </c>
    </row>
    <row r="44" spans="1:7" ht="12.75">
      <c r="A44" s="25" t="str">
        <f>'1º Fase'!$F$7</f>
        <v>Morro da Cruz</v>
      </c>
      <c r="B44" s="10">
        <f t="shared" si="6"/>
        <v>4</v>
      </c>
      <c r="C44" s="26">
        <f>'1º Fase'!C41</f>
        <v>4</v>
      </c>
      <c r="D44" s="26">
        <f>'1º Fase'!E41</f>
        <v>0</v>
      </c>
      <c r="E44" s="34">
        <v>96</v>
      </c>
      <c r="F44" s="34">
        <v>32</v>
      </c>
      <c r="G44" s="27">
        <f t="shared" si="7"/>
        <v>64</v>
      </c>
    </row>
    <row r="45" spans="1:7" ht="12.75">
      <c r="A45" s="25" t="str">
        <f>'1º Fase'!$F$8</f>
        <v>Cancha Zandonai</v>
      </c>
      <c r="B45" s="10">
        <f t="shared" si="6"/>
        <v>4</v>
      </c>
      <c r="C45" s="26">
        <f>'1º Fase'!C39</f>
        <v>3</v>
      </c>
      <c r="D45" s="26">
        <f>'1º Fase'!E39</f>
        <v>1</v>
      </c>
      <c r="E45" s="34">
        <v>78</v>
      </c>
      <c r="F45" s="34">
        <v>70</v>
      </c>
      <c r="G45" s="27">
        <f t="shared" si="7"/>
        <v>8</v>
      </c>
    </row>
    <row r="46" spans="1:7" ht="12.75">
      <c r="A46" s="25" t="str">
        <f>'1º Fase'!$F$9</f>
        <v>13 de Maio</v>
      </c>
      <c r="B46" s="10">
        <f t="shared" si="6"/>
        <v>4</v>
      </c>
      <c r="C46" s="26">
        <f>'1º Fase'!E39</f>
        <v>1</v>
      </c>
      <c r="D46" s="26">
        <f>'1º Fase'!C39</f>
        <v>3</v>
      </c>
      <c r="E46" s="34">
        <v>70</v>
      </c>
      <c r="F46" s="34">
        <v>78</v>
      </c>
      <c r="G46" s="27">
        <f t="shared" si="7"/>
        <v>-8</v>
      </c>
    </row>
    <row r="47" spans="1:7" ht="12.75">
      <c r="A47" s="25" t="str">
        <f>'1º Fase'!$F$10</f>
        <v>Tifa do Scharlack</v>
      </c>
      <c r="B47" s="10">
        <f t="shared" si="6"/>
        <v>4</v>
      </c>
      <c r="C47" s="26">
        <f>'1º Fase'!C40</f>
        <v>4</v>
      </c>
      <c r="D47" s="26">
        <f>'1º Fase'!E40</f>
        <v>0</v>
      </c>
      <c r="E47" s="34">
        <v>88</v>
      </c>
      <c r="F47" s="34">
        <v>72</v>
      </c>
      <c r="G47" s="27">
        <f t="shared" si="7"/>
        <v>16</v>
      </c>
    </row>
    <row r="48" spans="1:7" ht="12.75">
      <c r="A48" s="25" t="str">
        <f>'1º Fase'!$F$11</f>
        <v>Cap. Santo Antônio</v>
      </c>
      <c r="B48" s="10">
        <f t="shared" si="6"/>
        <v>4</v>
      </c>
      <c r="C48" s="26">
        <f>'1º Fase'!E41</f>
        <v>0</v>
      </c>
      <c r="D48" s="26">
        <f>'1º Fase'!C41</f>
        <v>4</v>
      </c>
      <c r="E48" s="34">
        <v>32</v>
      </c>
      <c r="F48" s="34">
        <v>96</v>
      </c>
      <c r="G48" s="27">
        <f t="shared" si="7"/>
        <v>-64</v>
      </c>
    </row>
    <row r="49" spans="1:7" ht="12.75">
      <c r="A49" s="25" t="str">
        <f>'1º Fase'!$F$12</f>
        <v>ADR 7 de Maio</v>
      </c>
      <c r="B49" s="10">
        <f t="shared" si="6"/>
        <v>4</v>
      </c>
      <c r="C49" s="26">
        <f>'1º Fase'!E40</f>
        <v>0</v>
      </c>
      <c r="D49" s="26">
        <f>'1º Fase'!C40</f>
        <v>4</v>
      </c>
      <c r="E49" s="34">
        <v>72</v>
      </c>
      <c r="F49" s="34">
        <v>88</v>
      </c>
      <c r="G49" s="27">
        <f t="shared" si="7"/>
        <v>-16</v>
      </c>
    </row>
    <row r="50" spans="1:7" ht="12.75">
      <c r="A50" s="25" t="str">
        <f>'1º Fase'!$F$13</f>
        <v>Vildo</v>
      </c>
      <c r="B50" s="10">
        <f t="shared" si="6"/>
        <v>4</v>
      </c>
      <c r="C50" s="39">
        <f>'1º Fase'!E38</f>
        <v>3</v>
      </c>
      <c r="D50" s="39">
        <f>'1º Fase'!C38</f>
        <v>1</v>
      </c>
      <c r="E50" s="34">
        <v>86</v>
      </c>
      <c r="F50" s="34">
        <v>66</v>
      </c>
      <c r="G50" s="27">
        <f t="shared" si="7"/>
        <v>20</v>
      </c>
    </row>
    <row r="51" spans="1:7" ht="13.5" thickBot="1">
      <c r="A51" s="30" t="str">
        <f>'1º Fase'!$F$14</f>
        <v>Volta Grande</v>
      </c>
      <c r="B51" s="28">
        <f t="shared" si="6"/>
        <v>4</v>
      </c>
      <c r="C51" s="31">
        <f>'1º Fase'!C42</f>
        <v>2</v>
      </c>
      <c r="D51" s="31">
        <f>'1º Fase'!E42</f>
        <v>2</v>
      </c>
      <c r="E51" s="40">
        <v>76</v>
      </c>
      <c r="F51" s="40">
        <v>64</v>
      </c>
      <c r="G51" s="29">
        <f t="shared" si="7"/>
        <v>12</v>
      </c>
    </row>
    <row r="52" ht="13.5" thickBot="1"/>
    <row r="53" spans="1:7" ht="12.75" customHeight="1">
      <c r="A53" s="57" t="s">
        <v>53</v>
      </c>
      <c r="B53" s="59" t="s">
        <v>44</v>
      </c>
      <c r="C53" s="59" t="s">
        <v>45</v>
      </c>
      <c r="D53" s="59" t="s">
        <v>46</v>
      </c>
      <c r="E53" s="59" t="s">
        <v>47</v>
      </c>
      <c r="F53" s="59" t="s">
        <v>48</v>
      </c>
      <c r="G53" s="55" t="s">
        <v>49</v>
      </c>
    </row>
    <row r="54" spans="1:7" ht="12.75">
      <c r="A54" s="58"/>
      <c r="B54" s="60"/>
      <c r="C54" s="60"/>
      <c r="D54" s="60"/>
      <c r="E54" s="60"/>
      <c r="F54" s="60"/>
      <c r="G54" s="56"/>
    </row>
    <row r="55" spans="1:7" ht="12.75">
      <c r="A55" s="25" t="str">
        <f>'1º Fase'!$F$5</f>
        <v>Mat. Kopp</v>
      </c>
      <c r="B55" s="10">
        <f aca="true" t="shared" si="8" ref="B55:B64">C55+D55</f>
        <v>4</v>
      </c>
      <c r="C55" s="26">
        <f>'1º Fase'!E47</f>
        <v>1</v>
      </c>
      <c r="D55" s="26">
        <f>'1º Fase'!C47</f>
        <v>3</v>
      </c>
      <c r="E55" s="34">
        <v>42</v>
      </c>
      <c r="F55" s="34">
        <v>76</v>
      </c>
      <c r="G55" s="27">
        <f>E55-F55</f>
        <v>-34</v>
      </c>
    </row>
    <row r="56" spans="1:7" ht="12.75">
      <c r="A56" s="25" t="str">
        <f>'1º Fase'!$F$6</f>
        <v>Delber Automóveis</v>
      </c>
      <c r="B56" s="10">
        <f t="shared" si="8"/>
        <v>4</v>
      </c>
      <c r="C56" s="26">
        <f>'1º Fase'!C46</f>
        <v>4</v>
      </c>
      <c r="D56" s="26">
        <f>'1º Fase'!E46</f>
        <v>0</v>
      </c>
      <c r="E56" s="34">
        <v>96</v>
      </c>
      <c r="F56" s="34">
        <v>76</v>
      </c>
      <c r="G56" s="27">
        <f aca="true" t="shared" si="9" ref="G56:G64">E56-F56</f>
        <v>20</v>
      </c>
    </row>
    <row r="57" spans="1:7" ht="12.75">
      <c r="A57" s="25" t="str">
        <f>'1º Fase'!$F$7</f>
        <v>Morro da Cruz</v>
      </c>
      <c r="B57" s="10">
        <f t="shared" si="8"/>
        <v>4</v>
      </c>
      <c r="C57" s="26">
        <f>'1º Fase'!E48</f>
        <v>2</v>
      </c>
      <c r="D57" s="26">
        <f>'1º Fase'!C48</f>
        <v>2</v>
      </c>
      <c r="E57" s="34">
        <v>82</v>
      </c>
      <c r="F57" s="34">
        <v>92</v>
      </c>
      <c r="G57" s="27">
        <f t="shared" si="9"/>
        <v>-10</v>
      </c>
    </row>
    <row r="58" spans="1:7" ht="12.75">
      <c r="A58" s="25" t="str">
        <f>'1º Fase'!$F$8</f>
        <v>Cancha Zandonai</v>
      </c>
      <c r="B58" s="10">
        <f t="shared" si="8"/>
        <v>4</v>
      </c>
      <c r="C58" s="26">
        <f>'1º Fase'!E46</f>
        <v>0</v>
      </c>
      <c r="D58" s="26">
        <f>'1º Fase'!C46</f>
        <v>4</v>
      </c>
      <c r="E58" s="34">
        <v>76</v>
      </c>
      <c r="F58" s="34">
        <v>96</v>
      </c>
      <c r="G58" s="27">
        <f t="shared" si="9"/>
        <v>-20</v>
      </c>
    </row>
    <row r="59" spans="1:7" ht="12.75">
      <c r="A59" s="25" t="str">
        <f>'1º Fase'!$F$9</f>
        <v>13 de Maio</v>
      </c>
      <c r="B59" s="10">
        <f t="shared" si="8"/>
        <v>4</v>
      </c>
      <c r="C59" s="26">
        <f>'1º Fase'!C48</f>
        <v>2</v>
      </c>
      <c r="D59" s="26">
        <f>'1º Fase'!E48</f>
        <v>2</v>
      </c>
      <c r="E59" s="34">
        <v>92</v>
      </c>
      <c r="F59" s="34">
        <v>82</v>
      </c>
      <c r="G59" s="27">
        <f t="shared" si="9"/>
        <v>10</v>
      </c>
    </row>
    <row r="60" spans="1:7" ht="12.75">
      <c r="A60" s="25" t="str">
        <f>'1º Fase'!$F$10</f>
        <v>Tifa do Scharlack</v>
      </c>
      <c r="B60" s="10">
        <f t="shared" si="8"/>
        <v>4</v>
      </c>
      <c r="C60" s="26">
        <f>'1º Fase'!C45</f>
        <v>2</v>
      </c>
      <c r="D60" s="26">
        <f>'1º Fase'!E45</f>
        <v>2</v>
      </c>
      <c r="E60" s="34">
        <v>74</v>
      </c>
      <c r="F60" s="34">
        <v>76</v>
      </c>
      <c r="G60" s="27">
        <f t="shared" si="9"/>
        <v>-2</v>
      </c>
    </row>
    <row r="61" spans="1:7" ht="12.75">
      <c r="A61" s="25" t="str">
        <f>'1º Fase'!$F$11</f>
        <v>Cap. Santo Antônio</v>
      </c>
      <c r="B61" s="10">
        <f t="shared" si="8"/>
        <v>4</v>
      </c>
      <c r="C61" s="26">
        <f>'1º Fase'!C49</f>
        <v>1</v>
      </c>
      <c r="D61" s="26">
        <f>'1º Fase'!E49</f>
        <v>3</v>
      </c>
      <c r="E61" s="34">
        <v>52</v>
      </c>
      <c r="F61" s="34">
        <v>88</v>
      </c>
      <c r="G61" s="27">
        <f t="shared" si="9"/>
        <v>-36</v>
      </c>
    </row>
    <row r="62" spans="1:7" ht="12.75">
      <c r="A62" s="25" t="str">
        <f>'1º Fase'!$F$12</f>
        <v>ADR 7 de Maio</v>
      </c>
      <c r="B62" s="10">
        <f t="shared" si="8"/>
        <v>4</v>
      </c>
      <c r="C62" s="26">
        <f>'1º Fase'!C47</f>
        <v>3</v>
      </c>
      <c r="D62" s="26">
        <f>'1º Fase'!E47</f>
        <v>1</v>
      </c>
      <c r="E62" s="34">
        <v>76</v>
      </c>
      <c r="F62" s="34">
        <v>42</v>
      </c>
      <c r="G62" s="27">
        <f t="shared" si="9"/>
        <v>34</v>
      </c>
    </row>
    <row r="63" spans="1:7" ht="12.75">
      <c r="A63" s="25" t="str">
        <f>'1º Fase'!$F$13</f>
        <v>Vildo</v>
      </c>
      <c r="B63" s="10">
        <f t="shared" si="8"/>
        <v>4</v>
      </c>
      <c r="C63" s="39">
        <f>'1º Fase'!E45</f>
        <v>2</v>
      </c>
      <c r="D63" s="39">
        <f>'1º Fase'!C45</f>
        <v>2</v>
      </c>
      <c r="E63" s="34">
        <v>76</v>
      </c>
      <c r="F63" s="34">
        <v>74</v>
      </c>
      <c r="G63" s="27">
        <f t="shared" si="9"/>
        <v>2</v>
      </c>
    </row>
    <row r="64" spans="1:7" ht="13.5" thickBot="1">
      <c r="A64" s="30" t="str">
        <f>'1º Fase'!$F$14</f>
        <v>Volta Grande</v>
      </c>
      <c r="B64" s="28">
        <f t="shared" si="8"/>
        <v>4</v>
      </c>
      <c r="C64" s="31">
        <f>'1º Fase'!E49</f>
        <v>3</v>
      </c>
      <c r="D64" s="31">
        <f>'1º Fase'!C49</f>
        <v>1</v>
      </c>
      <c r="E64" s="40">
        <v>88</v>
      </c>
      <c r="F64" s="40">
        <v>52</v>
      </c>
      <c r="G64" s="29">
        <f t="shared" si="9"/>
        <v>36</v>
      </c>
    </row>
    <row r="65" ht="13.5" thickBot="1"/>
    <row r="66" spans="1:7" ht="12.75" customHeight="1">
      <c r="A66" s="57" t="s">
        <v>54</v>
      </c>
      <c r="B66" s="59" t="s">
        <v>44</v>
      </c>
      <c r="C66" s="59" t="s">
        <v>45</v>
      </c>
      <c r="D66" s="59" t="s">
        <v>46</v>
      </c>
      <c r="E66" s="59" t="s">
        <v>47</v>
      </c>
      <c r="F66" s="59" t="s">
        <v>48</v>
      </c>
      <c r="G66" s="55" t="s">
        <v>49</v>
      </c>
    </row>
    <row r="67" spans="1:7" ht="12.75">
      <c r="A67" s="58"/>
      <c r="B67" s="60"/>
      <c r="C67" s="60"/>
      <c r="D67" s="60"/>
      <c r="E67" s="60"/>
      <c r="F67" s="60"/>
      <c r="G67" s="56"/>
    </row>
    <row r="68" spans="1:7" ht="12.75">
      <c r="A68" s="25" t="str">
        <f>'1º Fase'!$F$5</f>
        <v>Mat. Kopp</v>
      </c>
      <c r="B68" s="10">
        <f aca="true" t="shared" si="10" ref="B68:B77">C68+D68</f>
        <v>4</v>
      </c>
      <c r="C68" s="26">
        <f>'1º Fase'!C55</f>
        <v>2</v>
      </c>
      <c r="D68" s="26">
        <f>'1º Fase'!E55</f>
        <v>2</v>
      </c>
      <c r="E68" s="34">
        <v>78</v>
      </c>
      <c r="F68" s="34">
        <v>80</v>
      </c>
      <c r="G68" s="27">
        <f>E68-F68</f>
        <v>-2</v>
      </c>
    </row>
    <row r="69" spans="1:7" ht="12.75">
      <c r="A69" s="25" t="str">
        <f>'1º Fase'!$F$6</f>
        <v>Delber Automóveis</v>
      </c>
      <c r="B69" s="10">
        <f t="shared" si="10"/>
        <v>4</v>
      </c>
      <c r="C69" s="26">
        <f>'1º Fase'!E53</f>
        <v>1</v>
      </c>
      <c r="D69" s="26">
        <f>'1º Fase'!C53</f>
        <v>3</v>
      </c>
      <c r="E69" s="34"/>
      <c r="F69" s="34"/>
      <c r="G69" s="27">
        <f aca="true" t="shared" si="11" ref="G69:G77">E69-F69</f>
        <v>0</v>
      </c>
    </row>
    <row r="70" spans="1:7" ht="12.75">
      <c r="A70" s="25" t="str">
        <f>'1º Fase'!$F$7</f>
        <v>Morro da Cruz</v>
      </c>
      <c r="B70" s="10">
        <f t="shared" si="10"/>
        <v>4</v>
      </c>
      <c r="C70" s="26">
        <f>'1º Fase'!C53</f>
        <v>3</v>
      </c>
      <c r="D70" s="26">
        <f>'1º Fase'!E53</f>
        <v>1</v>
      </c>
      <c r="E70" s="34"/>
      <c r="F70" s="34"/>
      <c r="G70" s="27">
        <f t="shared" si="11"/>
        <v>0</v>
      </c>
    </row>
    <row r="71" spans="1:7" ht="12.75">
      <c r="A71" s="25" t="str">
        <f>'1º Fase'!$F$8</f>
        <v>Cancha Zandonai</v>
      </c>
      <c r="B71" s="10">
        <f t="shared" si="10"/>
        <v>4</v>
      </c>
      <c r="C71" s="26">
        <f>'1º Fase'!C54</f>
        <v>2</v>
      </c>
      <c r="D71" s="26">
        <f>'1º Fase'!E54</f>
        <v>2</v>
      </c>
      <c r="E71" s="34">
        <v>72</v>
      </c>
      <c r="F71" s="34">
        <v>74</v>
      </c>
      <c r="G71" s="27">
        <f t="shared" si="11"/>
        <v>-2</v>
      </c>
    </row>
    <row r="72" spans="1:7" ht="12.75">
      <c r="A72" s="25" t="str">
        <f>'1º Fase'!$F$9</f>
        <v>13 de Maio</v>
      </c>
      <c r="B72" s="10">
        <f t="shared" si="10"/>
        <v>4</v>
      </c>
      <c r="C72" s="26">
        <f>'1º Fase'!E56</f>
        <v>2</v>
      </c>
      <c r="D72" s="26">
        <f>'1º Fase'!C56</f>
        <v>2</v>
      </c>
      <c r="E72" s="34">
        <v>74</v>
      </c>
      <c r="F72" s="34">
        <v>62</v>
      </c>
      <c r="G72" s="27">
        <f t="shared" si="11"/>
        <v>12</v>
      </c>
    </row>
    <row r="73" spans="1:7" ht="12.75">
      <c r="A73" s="25" t="str">
        <f>'1º Fase'!$F$10</f>
        <v>Tifa do Scharlack</v>
      </c>
      <c r="B73" s="10">
        <f t="shared" si="10"/>
        <v>4</v>
      </c>
      <c r="C73" s="26">
        <f>'1º Fase'!E54</f>
        <v>2</v>
      </c>
      <c r="D73" s="26">
        <f>'1º Fase'!C54</f>
        <v>2</v>
      </c>
      <c r="E73" s="34">
        <v>74</v>
      </c>
      <c r="F73" s="34">
        <v>72</v>
      </c>
      <c r="G73" s="27">
        <f t="shared" si="11"/>
        <v>2</v>
      </c>
    </row>
    <row r="74" spans="1:7" ht="12.75">
      <c r="A74" s="25" t="str">
        <f>'1º Fase'!$F$11</f>
        <v>Cap. Santo Antônio</v>
      </c>
      <c r="B74" s="10">
        <f t="shared" si="10"/>
        <v>4</v>
      </c>
      <c r="C74" s="26">
        <f>'1º Fase'!E55</f>
        <v>2</v>
      </c>
      <c r="D74" s="26">
        <f>'1º Fase'!C55</f>
        <v>2</v>
      </c>
      <c r="E74" s="34">
        <v>80</v>
      </c>
      <c r="F74" s="34">
        <v>78</v>
      </c>
      <c r="G74" s="27">
        <f t="shared" si="11"/>
        <v>2</v>
      </c>
    </row>
    <row r="75" spans="1:7" ht="12.75">
      <c r="A75" s="25" t="str">
        <f>'1º Fase'!$F$12</f>
        <v>ADR 7 de Maio</v>
      </c>
      <c r="B75" s="10">
        <f t="shared" si="10"/>
        <v>4</v>
      </c>
      <c r="C75" s="26">
        <f>'1º Fase'!E52</f>
        <v>2</v>
      </c>
      <c r="D75" s="26">
        <f>'1º Fase'!C52</f>
        <v>2</v>
      </c>
      <c r="E75" s="34"/>
      <c r="F75" s="34"/>
      <c r="G75" s="27">
        <f t="shared" si="11"/>
        <v>0</v>
      </c>
    </row>
    <row r="76" spans="1:7" ht="12.75">
      <c r="A76" s="25" t="str">
        <f>'1º Fase'!$F$13</f>
        <v>Vildo</v>
      </c>
      <c r="B76" s="10">
        <f t="shared" si="10"/>
        <v>4</v>
      </c>
      <c r="C76" s="39">
        <f>'1º Fase'!C52</f>
        <v>2</v>
      </c>
      <c r="D76" s="39">
        <f>'1º Fase'!E52</f>
        <v>2</v>
      </c>
      <c r="E76" s="34"/>
      <c r="F76" s="34"/>
      <c r="G76" s="27">
        <f t="shared" si="11"/>
        <v>0</v>
      </c>
    </row>
    <row r="77" spans="1:7" ht="13.5" thickBot="1">
      <c r="A77" s="30" t="str">
        <f>'1º Fase'!$F$14</f>
        <v>Volta Grande</v>
      </c>
      <c r="B77" s="28">
        <f t="shared" si="10"/>
        <v>4</v>
      </c>
      <c r="C77" s="31">
        <f>'1º Fase'!C56</f>
        <v>2</v>
      </c>
      <c r="D77" s="31">
        <f>'1º Fase'!E56</f>
        <v>2</v>
      </c>
      <c r="E77" s="40">
        <v>62</v>
      </c>
      <c r="F77" s="40">
        <v>74</v>
      </c>
      <c r="G77" s="29">
        <f t="shared" si="11"/>
        <v>-12</v>
      </c>
    </row>
    <row r="78" ht="13.5" thickBot="1"/>
    <row r="79" spans="1:7" ht="12.75" customHeight="1">
      <c r="A79" s="57" t="s">
        <v>55</v>
      </c>
      <c r="B79" s="59" t="s">
        <v>44</v>
      </c>
      <c r="C79" s="59" t="s">
        <v>45</v>
      </c>
      <c r="D79" s="59" t="s">
        <v>46</v>
      </c>
      <c r="E79" s="59" t="s">
        <v>47</v>
      </c>
      <c r="F79" s="59" t="s">
        <v>48</v>
      </c>
      <c r="G79" s="55" t="s">
        <v>49</v>
      </c>
    </row>
    <row r="80" spans="1:7" ht="12.75">
      <c r="A80" s="58"/>
      <c r="B80" s="60"/>
      <c r="C80" s="60"/>
      <c r="D80" s="60"/>
      <c r="E80" s="60"/>
      <c r="F80" s="60"/>
      <c r="G80" s="56"/>
    </row>
    <row r="81" spans="1:7" ht="12.75">
      <c r="A81" s="25" t="str">
        <f>'1º Fase'!$F$5</f>
        <v>Mat. Kopp</v>
      </c>
      <c r="B81" s="10">
        <f aca="true" t="shared" si="12" ref="B81:B90">C81+D81</f>
        <v>4</v>
      </c>
      <c r="C81" s="26">
        <f>'1º Fase'!E60</f>
        <v>2</v>
      </c>
      <c r="D81" s="26">
        <f>'1º Fase'!C60</f>
        <v>2</v>
      </c>
      <c r="E81" s="34"/>
      <c r="F81" s="34"/>
      <c r="G81" s="27">
        <f>E81-F81</f>
        <v>0</v>
      </c>
    </row>
    <row r="82" spans="1:7" ht="12.75">
      <c r="A82" s="25" t="str">
        <f>'1º Fase'!$F$6</f>
        <v>Delber Automóveis</v>
      </c>
      <c r="B82" s="10">
        <f t="shared" si="12"/>
        <v>4</v>
      </c>
      <c r="C82" s="26">
        <f>'1º Fase'!C63</f>
        <v>4</v>
      </c>
      <c r="D82" s="26">
        <f>'1º Fase'!E63</f>
        <v>0</v>
      </c>
      <c r="E82" s="34"/>
      <c r="F82" s="34"/>
      <c r="G82" s="27">
        <f aca="true" t="shared" si="13" ref="G82:G90">E82-F82</f>
        <v>0</v>
      </c>
    </row>
    <row r="83" spans="1:7" ht="12.75">
      <c r="A83" s="25" t="str">
        <f>'1º Fase'!$F$7</f>
        <v>Morro da Cruz</v>
      </c>
      <c r="B83" s="10">
        <f t="shared" si="12"/>
        <v>4</v>
      </c>
      <c r="C83" s="26">
        <f>'1º Fase'!E62</f>
        <v>2</v>
      </c>
      <c r="D83" s="26">
        <f>'1º Fase'!C62</f>
        <v>2</v>
      </c>
      <c r="E83" s="34"/>
      <c r="F83" s="34"/>
      <c r="G83" s="27">
        <f t="shared" si="13"/>
        <v>0</v>
      </c>
    </row>
    <row r="84" spans="1:7" ht="12.75">
      <c r="A84" s="25" t="str">
        <f>'1º Fase'!$F$8</f>
        <v>Cancha Zandonai</v>
      </c>
      <c r="B84" s="10">
        <f t="shared" si="12"/>
        <v>4</v>
      </c>
      <c r="C84" s="26">
        <f>'1º Fase'!E59</f>
        <v>0</v>
      </c>
      <c r="D84" s="26">
        <f>'1º Fase'!C59</f>
        <v>4</v>
      </c>
      <c r="E84" s="34"/>
      <c r="F84" s="34"/>
      <c r="G84" s="27">
        <f t="shared" si="13"/>
        <v>0</v>
      </c>
    </row>
    <row r="85" spans="1:7" ht="12.75">
      <c r="A85" s="25" t="str">
        <f>'1º Fase'!$F$9</f>
        <v>13 de Maio</v>
      </c>
      <c r="B85" s="10">
        <f t="shared" si="12"/>
        <v>4</v>
      </c>
      <c r="C85" s="26">
        <f>'1º Fase'!C61</f>
        <v>4</v>
      </c>
      <c r="D85" s="26">
        <f>'1º Fase'!E61</f>
        <v>0</v>
      </c>
      <c r="E85" s="34"/>
      <c r="F85" s="34"/>
      <c r="G85" s="27">
        <f t="shared" si="13"/>
        <v>0</v>
      </c>
    </row>
    <row r="86" spans="1:7" ht="12.75">
      <c r="A86" s="25" t="str">
        <f>'1º Fase'!$F$10</f>
        <v>Tifa do Scharlack</v>
      </c>
      <c r="B86" s="10">
        <f t="shared" si="12"/>
        <v>4</v>
      </c>
      <c r="C86" s="26">
        <f>'1º Fase'!C62</f>
        <v>2</v>
      </c>
      <c r="D86" s="26">
        <f>'1º Fase'!E62</f>
        <v>2</v>
      </c>
      <c r="E86" s="34"/>
      <c r="F86" s="34"/>
      <c r="G86" s="27">
        <f t="shared" si="13"/>
        <v>0</v>
      </c>
    </row>
    <row r="87" spans="1:7" ht="12.75">
      <c r="A87" s="25" t="str">
        <f>'1º Fase'!$F$11</f>
        <v>Cap. Santo Antônio</v>
      </c>
      <c r="B87" s="10">
        <f t="shared" si="12"/>
        <v>4</v>
      </c>
      <c r="C87" s="26">
        <f>'1º Fase'!E61</f>
        <v>0</v>
      </c>
      <c r="D87" s="26">
        <f>'1º Fase'!C61</f>
        <v>4</v>
      </c>
      <c r="E87" s="34"/>
      <c r="F87" s="34"/>
      <c r="G87" s="27">
        <f t="shared" si="13"/>
        <v>0</v>
      </c>
    </row>
    <row r="88" spans="1:7" ht="12.75">
      <c r="A88" s="25" t="str">
        <f>'1º Fase'!$F$12</f>
        <v>ADR 7 de Maio</v>
      </c>
      <c r="B88" s="10">
        <f t="shared" si="12"/>
        <v>4</v>
      </c>
      <c r="C88" s="26">
        <f>'1º Fase'!C59</f>
        <v>4</v>
      </c>
      <c r="D88" s="26">
        <f>'1º Fase'!E59</f>
        <v>0</v>
      </c>
      <c r="E88" s="34"/>
      <c r="F88" s="34"/>
      <c r="G88" s="27">
        <f t="shared" si="13"/>
        <v>0</v>
      </c>
    </row>
    <row r="89" spans="1:7" ht="12.75">
      <c r="A89" s="25" t="str">
        <f>'1º Fase'!$F$13</f>
        <v>Vildo</v>
      </c>
      <c r="B89" s="10">
        <f t="shared" si="12"/>
        <v>4</v>
      </c>
      <c r="C89" s="39">
        <f>'1º Fase'!C60</f>
        <v>2</v>
      </c>
      <c r="D89" s="39">
        <f>'1º Fase'!E60</f>
        <v>2</v>
      </c>
      <c r="E89" s="34"/>
      <c r="F89" s="34"/>
      <c r="G89" s="27">
        <f t="shared" si="13"/>
        <v>0</v>
      </c>
    </row>
    <row r="90" spans="1:7" ht="13.5" thickBot="1">
      <c r="A90" s="30" t="str">
        <f>'1º Fase'!$F$14</f>
        <v>Volta Grande</v>
      </c>
      <c r="B90" s="28">
        <f t="shared" si="12"/>
        <v>4</v>
      </c>
      <c r="C90" s="31">
        <f>'1º Fase'!E63</f>
        <v>0</v>
      </c>
      <c r="D90" s="31">
        <f>'1º Fase'!C63</f>
        <v>4</v>
      </c>
      <c r="E90" s="40"/>
      <c r="F90" s="40"/>
      <c r="G90" s="29">
        <f t="shared" si="13"/>
        <v>0</v>
      </c>
    </row>
    <row r="91" ht="13.5" thickBot="1"/>
    <row r="92" spans="1:7" ht="12.75" customHeight="1">
      <c r="A92" s="57" t="s">
        <v>56</v>
      </c>
      <c r="B92" s="59" t="s">
        <v>44</v>
      </c>
      <c r="C92" s="59" t="s">
        <v>45</v>
      </c>
      <c r="D92" s="59" t="s">
        <v>46</v>
      </c>
      <c r="E92" s="59" t="s">
        <v>47</v>
      </c>
      <c r="F92" s="59" t="s">
        <v>48</v>
      </c>
      <c r="G92" s="55" t="s">
        <v>49</v>
      </c>
    </row>
    <row r="93" spans="1:7" ht="12.75">
      <c r="A93" s="58"/>
      <c r="B93" s="60"/>
      <c r="C93" s="60"/>
      <c r="D93" s="60"/>
      <c r="E93" s="60"/>
      <c r="F93" s="60"/>
      <c r="G93" s="56"/>
    </row>
    <row r="94" spans="1:7" ht="12.75">
      <c r="A94" s="25" t="str">
        <f>'1º Fase'!$F$5</f>
        <v>Mat. Kopp</v>
      </c>
      <c r="B94" s="10">
        <f aca="true" t="shared" si="14" ref="B94:B103">C94+D94</f>
        <v>0</v>
      </c>
      <c r="C94" s="26">
        <f>'1º Fase'!C69</f>
        <v>0</v>
      </c>
      <c r="D94" s="26">
        <f>'1º Fase'!E69</f>
        <v>0</v>
      </c>
      <c r="E94" s="34"/>
      <c r="F94" s="34"/>
      <c r="G94" s="27">
        <f>E94-F94</f>
        <v>0</v>
      </c>
    </row>
    <row r="95" spans="1:7" ht="12.75">
      <c r="A95" s="25" t="str">
        <f>'1º Fase'!$F$6</f>
        <v>Delber Automóveis</v>
      </c>
      <c r="B95" s="10">
        <f t="shared" si="14"/>
        <v>0</v>
      </c>
      <c r="C95" s="26">
        <f>'1º Fase'!E67</f>
        <v>0</v>
      </c>
      <c r="D95" s="26">
        <f>'1º Fase'!C67</f>
        <v>0</v>
      </c>
      <c r="E95" s="34"/>
      <c r="F95" s="34"/>
      <c r="G95" s="27">
        <f aca="true" t="shared" si="15" ref="G95:G103">E95-F95</f>
        <v>0</v>
      </c>
    </row>
    <row r="96" spans="1:7" ht="12.75">
      <c r="A96" s="25" t="str">
        <f>'1º Fase'!$F$7</f>
        <v>Morro da Cruz</v>
      </c>
      <c r="B96" s="10">
        <f t="shared" si="14"/>
        <v>0</v>
      </c>
      <c r="C96" s="26">
        <f>'1º Fase'!C68</f>
        <v>0</v>
      </c>
      <c r="D96" s="26">
        <f>'1º Fase'!E68</f>
        <v>0</v>
      </c>
      <c r="E96" s="34"/>
      <c r="F96" s="34"/>
      <c r="G96" s="27">
        <f t="shared" si="15"/>
        <v>0</v>
      </c>
    </row>
    <row r="97" spans="1:7" ht="12.75">
      <c r="A97" s="25" t="str">
        <f>'1º Fase'!$F$8</f>
        <v>Cancha Zandonai</v>
      </c>
      <c r="B97" s="10">
        <f t="shared" si="14"/>
        <v>0</v>
      </c>
      <c r="C97" s="26">
        <f>'1º Fase'!C66</f>
        <v>0</v>
      </c>
      <c r="D97" s="26">
        <f>'1º Fase'!E66</f>
        <v>0</v>
      </c>
      <c r="E97" s="34"/>
      <c r="F97" s="34"/>
      <c r="G97" s="27">
        <f t="shared" si="15"/>
        <v>0</v>
      </c>
    </row>
    <row r="98" spans="1:7" ht="12.75">
      <c r="A98" s="25" t="str">
        <f>'1º Fase'!$F$9</f>
        <v>13 de Maio</v>
      </c>
      <c r="B98" s="10">
        <f t="shared" si="14"/>
        <v>0</v>
      </c>
      <c r="C98" s="26">
        <f>'1º Fase'!E69</f>
        <v>0</v>
      </c>
      <c r="D98" s="26">
        <f>'1º Fase'!C69</f>
        <v>0</v>
      </c>
      <c r="E98" s="34"/>
      <c r="F98" s="34"/>
      <c r="G98" s="27">
        <f t="shared" si="15"/>
        <v>0</v>
      </c>
    </row>
    <row r="99" spans="1:7" ht="12.75">
      <c r="A99" s="25" t="str">
        <f>'1º Fase'!$F$10</f>
        <v>Tifa do Scharlack</v>
      </c>
      <c r="B99" s="10">
        <f t="shared" si="14"/>
        <v>0</v>
      </c>
      <c r="C99" s="26">
        <f>'1º Fase'!E70</f>
        <v>0</v>
      </c>
      <c r="D99" s="26">
        <f>'1º Fase'!C70</f>
        <v>0</v>
      </c>
      <c r="E99" s="34"/>
      <c r="F99" s="34"/>
      <c r="G99" s="27">
        <f t="shared" si="15"/>
        <v>0</v>
      </c>
    </row>
    <row r="100" spans="1:7" ht="12.75">
      <c r="A100" s="25" t="str">
        <f>'1º Fase'!$F$11</f>
        <v>Cap. Santo Antônio</v>
      </c>
      <c r="B100" s="10">
        <f t="shared" si="14"/>
        <v>0</v>
      </c>
      <c r="C100" s="26">
        <f>'1º Fase'!C67</f>
        <v>0</v>
      </c>
      <c r="D100" s="26">
        <f>'1º Fase'!E67</f>
        <v>0</v>
      </c>
      <c r="E100" s="34"/>
      <c r="F100" s="34"/>
      <c r="G100" s="27">
        <f t="shared" si="15"/>
        <v>0</v>
      </c>
    </row>
    <row r="101" spans="1:7" ht="12.75">
      <c r="A101" s="25" t="str">
        <f>'1º Fase'!$F$12</f>
        <v>ADR 7 de Maio</v>
      </c>
      <c r="B101" s="10">
        <f t="shared" si="14"/>
        <v>0</v>
      </c>
      <c r="C101" s="26">
        <f>'1º Fase'!E68</f>
        <v>0</v>
      </c>
      <c r="D101" s="26">
        <f>'1º Fase'!C68</f>
        <v>0</v>
      </c>
      <c r="E101" s="34"/>
      <c r="F101" s="34"/>
      <c r="G101" s="27">
        <f t="shared" si="15"/>
        <v>0</v>
      </c>
    </row>
    <row r="102" spans="1:7" ht="12.75">
      <c r="A102" s="25" t="str">
        <f>'1º Fase'!$F$13</f>
        <v>Vildo</v>
      </c>
      <c r="B102" s="10">
        <f t="shared" si="14"/>
        <v>0</v>
      </c>
      <c r="C102" s="39">
        <f>'1º Fase'!E66</f>
        <v>0</v>
      </c>
      <c r="D102" s="39">
        <f>'1º Fase'!C66</f>
        <v>0</v>
      </c>
      <c r="E102" s="34"/>
      <c r="F102" s="34"/>
      <c r="G102" s="27">
        <f t="shared" si="15"/>
        <v>0</v>
      </c>
    </row>
    <row r="103" spans="1:7" ht="13.5" thickBot="1">
      <c r="A103" s="30" t="str">
        <f>'1º Fase'!$F$14</f>
        <v>Volta Grande</v>
      </c>
      <c r="B103" s="28">
        <f t="shared" si="14"/>
        <v>0</v>
      </c>
      <c r="C103" s="31">
        <f>'1º Fase'!C70</f>
        <v>0</v>
      </c>
      <c r="D103" s="31">
        <f>'1º Fase'!E70</f>
        <v>0</v>
      </c>
      <c r="E103" s="40"/>
      <c r="F103" s="40"/>
      <c r="G103" s="29">
        <f t="shared" si="15"/>
        <v>0</v>
      </c>
    </row>
    <row r="104" ht="13.5" thickBot="1"/>
    <row r="105" spans="1:7" ht="12.75" customHeight="1">
      <c r="A105" s="57" t="s">
        <v>57</v>
      </c>
      <c r="B105" s="59" t="s">
        <v>44</v>
      </c>
      <c r="C105" s="59" t="s">
        <v>45</v>
      </c>
      <c r="D105" s="59" t="s">
        <v>46</v>
      </c>
      <c r="E105" s="59" t="s">
        <v>47</v>
      </c>
      <c r="F105" s="59" t="s">
        <v>48</v>
      </c>
      <c r="G105" s="55" t="s">
        <v>49</v>
      </c>
    </row>
    <row r="106" spans="1:7" ht="12.75">
      <c r="A106" s="58"/>
      <c r="B106" s="60"/>
      <c r="C106" s="60"/>
      <c r="D106" s="60"/>
      <c r="E106" s="60"/>
      <c r="F106" s="60"/>
      <c r="G106" s="56"/>
    </row>
    <row r="107" spans="1:7" ht="12.75">
      <c r="A107" s="25" t="str">
        <f>'1º Fase'!$F$5</f>
        <v>Mat. Kopp</v>
      </c>
      <c r="B107" s="10">
        <f aca="true" t="shared" si="16" ref="B107:B116">C107+D107</f>
        <v>0</v>
      </c>
      <c r="C107" s="26">
        <f>'1º Fase'!E74</f>
        <v>0</v>
      </c>
      <c r="D107" s="26">
        <f>'1º Fase'!C74</f>
        <v>0</v>
      </c>
      <c r="E107" s="34"/>
      <c r="F107" s="34"/>
      <c r="G107" s="27">
        <f>E107-F107</f>
        <v>0</v>
      </c>
    </row>
    <row r="108" spans="1:7" ht="12.75">
      <c r="A108" s="25" t="str">
        <f>'1º Fase'!$F$6</f>
        <v>Delber Automóveis</v>
      </c>
      <c r="B108" s="10">
        <f t="shared" si="16"/>
        <v>0</v>
      </c>
      <c r="C108" s="26">
        <f>'1º Fase'!C75</f>
        <v>0</v>
      </c>
      <c r="D108" s="26">
        <f>'1º Fase'!E75</f>
        <v>0</v>
      </c>
      <c r="E108" s="34"/>
      <c r="F108" s="34"/>
      <c r="G108" s="27">
        <f aca="true" t="shared" si="17" ref="G108:G116">E108-F108</f>
        <v>0</v>
      </c>
    </row>
    <row r="109" spans="1:7" ht="12.75">
      <c r="A109" s="25" t="str">
        <f>'1º Fase'!$F$7</f>
        <v>Morro da Cruz</v>
      </c>
      <c r="B109" s="10">
        <f t="shared" si="16"/>
        <v>0</v>
      </c>
      <c r="C109" s="26">
        <f>'1º Fase'!C74</f>
        <v>0</v>
      </c>
      <c r="D109" s="26">
        <f>'1º Fase'!E74</f>
        <v>0</v>
      </c>
      <c r="E109" s="34"/>
      <c r="F109" s="34"/>
      <c r="G109" s="27">
        <f t="shared" si="17"/>
        <v>0</v>
      </c>
    </row>
    <row r="110" spans="1:7" ht="12.75">
      <c r="A110" s="25" t="str">
        <f>'1º Fase'!$F$8</f>
        <v>Cancha Zandonai</v>
      </c>
      <c r="B110" s="10">
        <f t="shared" si="16"/>
        <v>0</v>
      </c>
      <c r="C110" s="26">
        <f>'1º Fase'!C77</f>
        <v>0</v>
      </c>
      <c r="D110" s="26">
        <f>'1º Fase'!E77</f>
        <v>0</v>
      </c>
      <c r="E110" s="34"/>
      <c r="F110" s="34"/>
      <c r="G110" s="27">
        <f t="shared" si="17"/>
        <v>0</v>
      </c>
    </row>
    <row r="111" spans="1:7" ht="12.75">
      <c r="A111" s="25" t="str">
        <f>'1º Fase'!$F$9</f>
        <v>13 de Maio</v>
      </c>
      <c r="B111" s="10">
        <f t="shared" si="16"/>
        <v>0</v>
      </c>
      <c r="C111" s="26">
        <f>'1º Fase'!C76</f>
        <v>0</v>
      </c>
      <c r="D111" s="26">
        <f>'1º Fase'!E76</f>
        <v>0</v>
      </c>
      <c r="E111" s="34"/>
      <c r="F111" s="34"/>
      <c r="G111" s="27">
        <f t="shared" si="17"/>
        <v>0</v>
      </c>
    </row>
    <row r="112" spans="1:7" ht="12.75">
      <c r="A112" s="25" t="str">
        <f>'1º Fase'!$F$10</f>
        <v>Tifa do Scharlack</v>
      </c>
      <c r="B112" s="10">
        <f t="shared" si="16"/>
        <v>0</v>
      </c>
      <c r="C112" s="26">
        <f>'1º Fase'!E75</f>
        <v>0</v>
      </c>
      <c r="D112" s="26">
        <f>'1º Fase'!C75</f>
        <v>0</v>
      </c>
      <c r="E112" s="34"/>
      <c r="F112" s="34"/>
      <c r="G112" s="27">
        <f t="shared" si="17"/>
        <v>0</v>
      </c>
    </row>
    <row r="113" spans="1:7" ht="12.75">
      <c r="A113" s="25" t="str">
        <f>'1º Fase'!$F$11</f>
        <v>Cap. Santo Antônio</v>
      </c>
      <c r="B113" s="10">
        <f t="shared" si="16"/>
        <v>0</v>
      </c>
      <c r="C113" s="26">
        <f>'1º Fase'!E73</f>
        <v>0</v>
      </c>
      <c r="D113" s="26">
        <f>'1º Fase'!C73</f>
        <v>0</v>
      </c>
      <c r="E113" s="34"/>
      <c r="F113" s="34"/>
      <c r="G113" s="27">
        <f t="shared" si="17"/>
        <v>0</v>
      </c>
    </row>
    <row r="114" spans="1:7" ht="12.75">
      <c r="A114" s="25" t="str">
        <f>'1º Fase'!$F$12</f>
        <v>ADR 7 de Maio</v>
      </c>
      <c r="B114" s="10">
        <f t="shared" si="16"/>
        <v>0</v>
      </c>
      <c r="C114" s="26">
        <f>'1º Fase'!E76</f>
        <v>0</v>
      </c>
      <c r="D114" s="26">
        <f>'1º Fase'!C76</f>
        <v>0</v>
      </c>
      <c r="E114" s="34"/>
      <c r="F114" s="34"/>
      <c r="G114" s="27">
        <f t="shared" si="17"/>
        <v>0</v>
      </c>
    </row>
    <row r="115" spans="1:7" ht="12.75">
      <c r="A115" s="25" t="str">
        <f>'1º Fase'!$F$13</f>
        <v>Vildo</v>
      </c>
      <c r="B115" s="10">
        <f t="shared" si="16"/>
        <v>0</v>
      </c>
      <c r="C115" s="39">
        <f>'1º Fase'!C73</f>
        <v>0</v>
      </c>
      <c r="D115" s="39">
        <f>'1º Fase'!E73</f>
        <v>0</v>
      </c>
      <c r="E115" s="34"/>
      <c r="F115" s="34"/>
      <c r="G115" s="27">
        <f t="shared" si="17"/>
        <v>0</v>
      </c>
    </row>
    <row r="116" spans="1:7" ht="13.5" thickBot="1">
      <c r="A116" s="30" t="str">
        <f>'1º Fase'!$F$14</f>
        <v>Volta Grande</v>
      </c>
      <c r="B116" s="28">
        <f t="shared" si="16"/>
        <v>0</v>
      </c>
      <c r="C116" s="31">
        <f>'1º Fase'!E77</f>
        <v>0</v>
      </c>
      <c r="D116" s="31">
        <f>'1º Fase'!C77</f>
        <v>0</v>
      </c>
      <c r="E116" s="40"/>
      <c r="F116" s="40"/>
      <c r="G116" s="29">
        <f t="shared" si="17"/>
        <v>0</v>
      </c>
    </row>
    <row r="117" ht="13.5" thickBot="1"/>
    <row r="118" spans="1:7" ht="12.75">
      <c r="A118" s="57" t="s">
        <v>58</v>
      </c>
      <c r="B118" s="59" t="s">
        <v>44</v>
      </c>
      <c r="C118" s="59" t="s">
        <v>45</v>
      </c>
      <c r="D118" s="59" t="s">
        <v>46</v>
      </c>
      <c r="E118" s="59" t="s">
        <v>47</v>
      </c>
      <c r="F118" s="59" t="s">
        <v>48</v>
      </c>
      <c r="G118" s="55" t="s">
        <v>49</v>
      </c>
    </row>
    <row r="119" spans="1:7" ht="12.75">
      <c r="A119" s="58"/>
      <c r="B119" s="60"/>
      <c r="C119" s="60"/>
      <c r="D119" s="60"/>
      <c r="E119" s="60"/>
      <c r="F119" s="60"/>
      <c r="G119" s="56"/>
    </row>
    <row r="120" spans="1:7" ht="12.75">
      <c r="A120" s="25" t="str">
        <f>'1º Fase'!$F$5</f>
        <v>Mat. Kopp</v>
      </c>
      <c r="B120" s="10">
        <f>C120+D120</f>
        <v>28</v>
      </c>
      <c r="C120" s="26">
        <f>'Saldo Bolas'!C3+'Saldo Bolas'!C16+'Saldo Bolas'!C29+'Saldo Bolas'!C42+'Saldo Bolas'!C55+'Saldo Bolas'!C68+'Saldo Bolas'!C81+'Saldo Bolas'!C94+'Saldo Bolas'!C107</f>
        <v>14</v>
      </c>
      <c r="D120" s="26">
        <f>'Saldo Bolas'!D3+'Saldo Bolas'!D16+'Saldo Bolas'!D29+'Saldo Bolas'!D42+'Saldo Bolas'!D55+'Saldo Bolas'!D68+'Saldo Bolas'!D81+'Saldo Bolas'!D94+'Saldo Bolas'!D107</f>
        <v>14</v>
      </c>
      <c r="E120" s="26">
        <f>'Saldo Bolas'!E3+'Saldo Bolas'!E16+'Saldo Bolas'!E29+'Saldo Bolas'!E42+'Saldo Bolas'!E55+'Saldo Bolas'!E68+'Saldo Bolas'!E81+'Saldo Bolas'!E94+'Saldo Bolas'!E107</f>
        <v>442</v>
      </c>
      <c r="F120" s="26">
        <f>'Saldo Bolas'!F3+'Saldo Bolas'!F16+'Saldo Bolas'!F29+'Saldo Bolas'!F42+'Saldo Bolas'!F55+'Saldo Bolas'!F68+'Saldo Bolas'!F81+'Saldo Bolas'!F94+'Saldo Bolas'!F107</f>
        <v>424</v>
      </c>
      <c r="G120" s="27">
        <f>E120-F120</f>
        <v>18</v>
      </c>
    </row>
    <row r="121" spans="1:7" ht="12.75">
      <c r="A121" s="25" t="str">
        <f>'1º Fase'!$F$6</f>
        <v>Delber Automóveis</v>
      </c>
      <c r="B121" s="10">
        <f>C121+D121</f>
        <v>28</v>
      </c>
      <c r="C121" s="26">
        <f>'Saldo Bolas'!C4+'Saldo Bolas'!C17+'Saldo Bolas'!C30+'Saldo Bolas'!C43+'Saldo Bolas'!C56+'Saldo Bolas'!C69+'Saldo Bolas'!C82+'Saldo Bolas'!C95+'Saldo Bolas'!C108</f>
        <v>16</v>
      </c>
      <c r="D121" s="26">
        <f>'Saldo Bolas'!D4+'Saldo Bolas'!D17+'Saldo Bolas'!D30+'Saldo Bolas'!D43+'Saldo Bolas'!D56+'Saldo Bolas'!D69+'Saldo Bolas'!D82+'Saldo Bolas'!D95+'Saldo Bolas'!D108</f>
        <v>12</v>
      </c>
      <c r="E121" s="26">
        <f>'Saldo Bolas'!E4+'Saldo Bolas'!E17+'Saldo Bolas'!E30+'Saldo Bolas'!E43+'Saldo Bolas'!E56+'Saldo Bolas'!E69+'Saldo Bolas'!E82+'Saldo Bolas'!E95+'Saldo Bolas'!E108</f>
        <v>402</v>
      </c>
      <c r="F121" s="26">
        <f>'Saldo Bolas'!F4+'Saldo Bolas'!F17+'Saldo Bolas'!F30+'Saldo Bolas'!F43+'Saldo Bolas'!F56+'Saldo Bolas'!F69+'Saldo Bolas'!F82+'Saldo Bolas'!F95+'Saldo Bolas'!F108</f>
        <v>382</v>
      </c>
      <c r="G121" s="27">
        <f>E121-F121</f>
        <v>20</v>
      </c>
    </row>
    <row r="122" spans="1:7" ht="12.75">
      <c r="A122" s="25" t="str">
        <f>'1º Fase'!$F$7</f>
        <v>Morro da Cruz</v>
      </c>
      <c r="B122" s="10">
        <f aca="true" t="shared" si="18" ref="B122:B129">C122+D122</f>
        <v>28</v>
      </c>
      <c r="C122" s="26">
        <f>'Saldo Bolas'!C5+'Saldo Bolas'!C18+'Saldo Bolas'!C31+'Saldo Bolas'!C44+'Saldo Bolas'!C57+'Saldo Bolas'!C70+'Saldo Bolas'!C83+'Saldo Bolas'!C96+'Saldo Bolas'!C109</f>
        <v>17</v>
      </c>
      <c r="D122" s="26">
        <f>'Saldo Bolas'!D5+'Saldo Bolas'!D18+'Saldo Bolas'!D31+'Saldo Bolas'!D44+'Saldo Bolas'!D57+'Saldo Bolas'!D70+'Saldo Bolas'!D83+'Saldo Bolas'!D96+'Saldo Bolas'!D109</f>
        <v>11</v>
      </c>
      <c r="E122" s="26">
        <f>'Saldo Bolas'!E5+'Saldo Bolas'!E18+'Saldo Bolas'!E31+'Saldo Bolas'!E44+'Saldo Bolas'!E57+'Saldo Bolas'!E70+'Saldo Bolas'!E83+'Saldo Bolas'!E96+'Saldo Bolas'!E109</f>
        <v>404</v>
      </c>
      <c r="F122" s="26">
        <f>'Saldo Bolas'!F5+'Saldo Bolas'!F18+'Saldo Bolas'!F31+'Saldo Bolas'!F44+'Saldo Bolas'!F57+'Saldo Bolas'!F70+'Saldo Bolas'!F83+'Saldo Bolas'!F96+'Saldo Bolas'!F109</f>
        <v>354</v>
      </c>
      <c r="G122" s="27">
        <f aca="true" t="shared" si="19" ref="G122:G129">E122-F122</f>
        <v>50</v>
      </c>
    </row>
    <row r="123" spans="1:7" ht="12.75">
      <c r="A123" s="25" t="str">
        <f>'1º Fase'!$F$8</f>
        <v>Cancha Zandonai</v>
      </c>
      <c r="B123" s="10">
        <f t="shared" si="18"/>
        <v>28</v>
      </c>
      <c r="C123" s="26">
        <f>'Saldo Bolas'!C6+'Saldo Bolas'!C19+'Saldo Bolas'!C32+'Saldo Bolas'!C45+'Saldo Bolas'!C58+'Saldo Bolas'!C71+'Saldo Bolas'!C84+'Saldo Bolas'!C97+'Saldo Bolas'!C110</f>
        <v>10</v>
      </c>
      <c r="D123" s="26">
        <f>'Saldo Bolas'!D6+'Saldo Bolas'!D19+'Saldo Bolas'!D32+'Saldo Bolas'!D45+'Saldo Bolas'!D58+'Saldo Bolas'!D71+'Saldo Bolas'!D84+'Saldo Bolas'!D97+'Saldo Bolas'!D110</f>
        <v>18</v>
      </c>
      <c r="E123" s="26">
        <f>'Saldo Bolas'!E6+'Saldo Bolas'!E19+'Saldo Bolas'!E32+'Saldo Bolas'!E45+'Saldo Bolas'!E58+'Saldo Bolas'!E71+'Saldo Bolas'!E84+'Saldo Bolas'!E97+'Saldo Bolas'!E110</f>
        <v>412</v>
      </c>
      <c r="F123" s="26">
        <f>'Saldo Bolas'!F6+'Saldo Bolas'!F19+'Saldo Bolas'!F32+'Saldo Bolas'!F45+'Saldo Bolas'!F58+'Saldo Bolas'!F71+'Saldo Bolas'!F84+'Saldo Bolas'!F97+'Saldo Bolas'!F110</f>
        <v>490</v>
      </c>
      <c r="G123" s="27">
        <f t="shared" si="19"/>
        <v>-78</v>
      </c>
    </row>
    <row r="124" spans="1:7" ht="12.75">
      <c r="A124" s="25" t="str">
        <f>'1º Fase'!$F$9</f>
        <v>13 de Maio</v>
      </c>
      <c r="B124" s="10">
        <f t="shared" si="18"/>
        <v>28</v>
      </c>
      <c r="C124" s="26">
        <f>'Saldo Bolas'!C7+'Saldo Bolas'!C20+'Saldo Bolas'!C33+'Saldo Bolas'!C46+'Saldo Bolas'!C59+'Saldo Bolas'!C72+'Saldo Bolas'!C85+'Saldo Bolas'!C98+'Saldo Bolas'!C111</f>
        <v>15</v>
      </c>
      <c r="D124" s="26">
        <f>'Saldo Bolas'!D7+'Saldo Bolas'!D20+'Saldo Bolas'!D33+'Saldo Bolas'!D46+'Saldo Bolas'!D59+'Saldo Bolas'!D72+'Saldo Bolas'!D85+'Saldo Bolas'!D98+'Saldo Bolas'!D111</f>
        <v>13</v>
      </c>
      <c r="E124" s="26">
        <f>'Saldo Bolas'!E7+'Saldo Bolas'!E20+'Saldo Bolas'!E33+'Saldo Bolas'!E46+'Saldo Bolas'!E59+'Saldo Bolas'!E72+'Saldo Bolas'!E85+'Saldo Bolas'!E98+'Saldo Bolas'!E111</f>
        <v>454</v>
      </c>
      <c r="F124" s="26">
        <f>'Saldo Bolas'!F7+'Saldo Bolas'!F20+'Saldo Bolas'!F33+'Saldo Bolas'!F46+'Saldo Bolas'!F59+'Saldo Bolas'!F72+'Saldo Bolas'!F85+'Saldo Bolas'!F98+'Saldo Bolas'!F111</f>
        <v>458</v>
      </c>
      <c r="G124" s="27">
        <f t="shared" si="19"/>
        <v>-4</v>
      </c>
    </row>
    <row r="125" spans="1:7" ht="12.75">
      <c r="A125" s="25" t="str">
        <f>'1º Fase'!$F$10</f>
        <v>Tifa do Scharlack</v>
      </c>
      <c r="B125" s="10">
        <f t="shared" si="18"/>
        <v>28</v>
      </c>
      <c r="C125" s="26">
        <f>'Saldo Bolas'!C8+'Saldo Bolas'!C21+'Saldo Bolas'!C34+'Saldo Bolas'!C47+'Saldo Bolas'!C60+'Saldo Bolas'!C73+'Saldo Bolas'!C86+'Saldo Bolas'!C99+'Saldo Bolas'!C112</f>
        <v>16</v>
      </c>
      <c r="D125" s="26">
        <f>'Saldo Bolas'!D8+'Saldo Bolas'!D21+'Saldo Bolas'!D34+'Saldo Bolas'!D47+'Saldo Bolas'!D60+'Saldo Bolas'!D73+'Saldo Bolas'!D86+'Saldo Bolas'!D99+'Saldo Bolas'!D112</f>
        <v>12</v>
      </c>
      <c r="E125" s="26">
        <f>'Saldo Bolas'!E8+'Saldo Bolas'!E21+'Saldo Bolas'!E34+'Saldo Bolas'!E47+'Saldo Bolas'!E60+'Saldo Bolas'!E73+'Saldo Bolas'!E86+'Saldo Bolas'!E99+'Saldo Bolas'!E112</f>
        <v>438</v>
      </c>
      <c r="F125" s="26">
        <f>'Saldo Bolas'!F8+'Saldo Bolas'!F21+'Saldo Bolas'!F34+'Saldo Bolas'!F47+'Saldo Bolas'!F60+'Saldo Bolas'!F73+'Saldo Bolas'!F86+'Saldo Bolas'!F99+'Saldo Bolas'!F112</f>
        <v>438</v>
      </c>
      <c r="G125" s="27">
        <f t="shared" si="19"/>
        <v>0</v>
      </c>
    </row>
    <row r="126" spans="1:7" ht="12.75">
      <c r="A126" s="25" t="str">
        <f>'1º Fase'!$F$11</f>
        <v>Cap. Santo Antônio</v>
      </c>
      <c r="B126" s="10">
        <f t="shared" si="18"/>
        <v>28</v>
      </c>
      <c r="C126" s="26">
        <f>'Saldo Bolas'!C9+'Saldo Bolas'!C22+'Saldo Bolas'!C35+'Saldo Bolas'!C48+'Saldo Bolas'!C61+'Saldo Bolas'!C74+'Saldo Bolas'!C87+'Saldo Bolas'!C100+'Saldo Bolas'!C113</f>
        <v>7</v>
      </c>
      <c r="D126" s="26">
        <f>'Saldo Bolas'!D9+'Saldo Bolas'!D22+'Saldo Bolas'!D35+'Saldo Bolas'!D48+'Saldo Bolas'!D61+'Saldo Bolas'!D74+'Saldo Bolas'!D87+'Saldo Bolas'!D100+'Saldo Bolas'!D113</f>
        <v>21</v>
      </c>
      <c r="E126" s="26">
        <f>'Saldo Bolas'!E9+'Saldo Bolas'!E22+'Saldo Bolas'!E35+'Saldo Bolas'!E48+'Saldo Bolas'!E61+'Saldo Bolas'!E74+'Saldo Bolas'!E87+'Saldo Bolas'!E100+'Saldo Bolas'!E113</f>
        <v>352</v>
      </c>
      <c r="F126" s="26">
        <f>'Saldo Bolas'!F9+'Saldo Bolas'!F22+'Saldo Bolas'!F35+'Saldo Bolas'!F48+'Saldo Bolas'!F61+'Saldo Bolas'!F74+'Saldo Bolas'!F87+'Saldo Bolas'!F100+'Saldo Bolas'!F113</f>
        <v>492</v>
      </c>
      <c r="G126" s="27">
        <f t="shared" si="19"/>
        <v>-140</v>
      </c>
    </row>
    <row r="127" spans="1:7" ht="12.75">
      <c r="A127" s="25" t="str">
        <f>'1º Fase'!$F$12</f>
        <v>ADR 7 de Maio</v>
      </c>
      <c r="B127" s="10">
        <f t="shared" si="18"/>
        <v>28</v>
      </c>
      <c r="C127" s="26">
        <f>'Saldo Bolas'!C10+'Saldo Bolas'!C23+'Saldo Bolas'!C36+'Saldo Bolas'!C49+'Saldo Bolas'!C62+'Saldo Bolas'!C75+'Saldo Bolas'!C88+'Saldo Bolas'!C101+'Saldo Bolas'!C114</f>
        <v>16</v>
      </c>
      <c r="D127" s="26">
        <f>'Saldo Bolas'!D10+'Saldo Bolas'!D23+'Saldo Bolas'!D36+'Saldo Bolas'!D49+'Saldo Bolas'!D62+'Saldo Bolas'!D75+'Saldo Bolas'!D88+'Saldo Bolas'!D101+'Saldo Bolas'!D114</f>
        <v>12</v>
      </c>
      <c r="E127" s="26">
        <f>'Saldo Bolas'!E10+'Saldo Bolas'!E23+'Saldo Bolas'!E36+'Saldo Bolas'!E49+'Saldo Bolas'!E62+'Saldo Bolas'!E75+'Saldo Bolas'!E88+'Saldo Bolas'!E101+'Saldo Bolas'!E114</f>
        <v>376</v>
      </c>
      <c r="F127" s="26">
        <f>'Saldo Bolas'!F10+'Saldo Bolas'!F23+'Saldo Bolas'!F36+'Saldo Bolas'!F49+'Saldo Bolas'!F62+'Saldo Bolas'!F75+'Saldo Bolas'!F88+'Saldo Bolas'!F101+'Saldo Bolas'!F114</f>
        <v>366</v>
      </c>
      <c r="G127" s="27">
        <f t="shared" si="19"/>
        <v>10</v>
      </c>
    </row>
    <row r="128" spans="1:7" ht="12.75">
      <c r="A128" s="25" t="str">
        <f>'1º Fase'!$F$13</f>
        <v>Vildo</v>
      </c>
      <c r="B128" s="10">
        <f t="shared" si="18"/>
        <v>28</v>
      </c>
      <c r="C128" s="26">
        <f>'Saldo Bolas'!C11+'Saldo Bolas'!C24+'Saldo Bolas'!C37+'Saldo Bolas'!C50+'Saldo Bolas'!C63+'Saldo Bolas'!C76+'Saldo Bolas'!C89+'Saldo Bolas'!C102+'Saldo Bolas'!C115</f>
        <v>19</v>
      </c>
      <c r="D128" s="26">
        <f>'Saldo Bolas'!D11+'Saldo Bolas'!D24+'Saldo Bolas'!D37+'Saldo Bolas'!D50+'Saldo Bolas'!D63+'Saldo Bolas'!D76+'Saldo Bolas'!D89+'Saldo Bolas'!D102+'Saldo Bolas'!D115</f>
        <v>9</v>
      </c>
      <c r="E128" s="26">
        <f>'Saldo Bolas'!E11+'Saldo Bolas'!E24+'Saldo Bolas'!E37+'Saldo Bolas'!E50+'Saldo Bolas'!E63+'Saldo Bolas'!E76+'Saldo Bolas'!E89+'Saldo Bolas'!E102+'Saldo Bolas'!E115</f>
        <v>442</v>
      </c>
      <c r="F128" s="26">
        <f>'Saldo Bolas'!F11+'Saldo Bolas'!F24+'Saldo Bolas'!F37+'Saldo Bolas'!F50+'Saldo Bolas'!F63+'Saldo Bolas'!F76+'Saldo Bolas'!F89+'Saldo Bolas'!F102+'Saldo Bolas'!F115</f>
        <v>316</v>
      </c>
      <c r="G128" s="27">
        <f t="shared" si="19"/>
        <v>126</v>
      </c>
    </row>
    <row r="129" spans="1:7" ht="13.5" thickBot="1">
      <c r="A129" s="30" t="str">
        <f>'1º Fase'!$F$14</f>
        <v>Volta Grande</v>
      </c>
      <c r="B129" s="28">
        <f t="shared" si="18"/>
        <v>28</v>
      </c>
      <c r="C129" s="31">
        <f>'Saldo Bolas'!C12+'Saldo Bolas'!C25+'Saldo Bolas'!C38+'Saldo Bolas'!C51+'Saldo Bolas'!C64+'Saldo Bolas'!C77+'Saldo Bolas'!C90+'Saldo Bolas'!C103+'Saldo Bolas'!C116</f>
        <v>10</v>
      </c>
      <c r="D129" s="31">
        <f>'Saldo Bolas'!D12+'Saldo Bolas'!D25+'Saldo Bolas'!D38+'Saldo Bolas'!D51+'Saldo Bolas'!D64+'Saldo Bolas'!D77+'Saldo Bolas'!D90+'Saldo Bolas'!D103+'Saldo Bolas'!D116</f>
        <v>18</v>
      </c>
      <c r="E129" s="31">
        <f>'Saldo Bolas'!E12+'Saldo Bolas'!E25+'Saldo Bolas'!E38+'Saldo Bolas'!E51+'Saldo Bolas'!E64+'Saldo Bolas'!E77+'Saldo Bolas'!E90+'Saldo Bolas'!E103+'Saldo Bolas'!E116</f>
        <v>434</v>
      </c>
      <c r="F129" s="31">
        <f>'Saldo Bolas'!F12+'Saldo Bolas'!F25+'Saldo Bolas'!F38+'Saldo Bolas'!F51+'Saldo Bolas'!F64+'Saldo Bolas'!F77+'Saldo Bolas'!F90+'Saldo Bolas'!F103+'Saldo Bolas'!F116</f>
        <v>436</v>
      </c>
      <c r="G129" s="29">
        <f t="shared" si="19"/>
        <v>-2</v>
      </c>
    </row>
    <row r="130" ht="13.5" thickBot="1"/>
    <row r="131" spans="1:7" ht="12.75">
      <c r="A131" s="57" t="s">
        <v>60</v>
      </c>
      <c r="B131" s="59" t="s">
        <v>44</v>
      </c>
      <c r="C131" s="59" t="s">
        <v>45</v>
      </c>
      <c r="D131" s="59" t="s">
        <v>46</v>
      </c>
      <c r="E131" s="59" t="s">
        <v>47</v>
      </c>
      <c r="F131" s="59" t="s">
        <v>48</v>
      </c>
      <c r="G131" s="55" t="s">
        <v>49</v>
      </c>
    </row>
    <row r="132" spans="1:7" ht="12.75">
      <c r="A132" s="58"/>
      <c r="B132" s="60"/>
      <c r="C132" s="60"/>
      <c r="D132" s="60"/>
      <c r="E132" s="60"/>
      <c r="F132" s="60"/>
      <c r="G132" s="56"/>
    </row>
    <row r="133" spans="1:7" ht="12.75">
      <c r="A133" s="25" t="str">
        <f>'1º Fase'!$F$5</f>
        <v>Mat. Kopp</v>
      </c>
      <c r="B133" s="10">
        <f aca="true" t="shared" si="20" ref="B133:B142">C133+D133</f>
        <v>0</v>
      </c>
      <c r="C133" s="26">
        <f>'1º Fase'!K17</f>
        <v>0</v>
      </c>
      <c r="D133" s="26">
        <f>'1º Fase'!I17</f>
        <v>0</v>
      </c>
      <c r="E133" s="34"/>
      <c r="F133" s="34"/>
      <c r="G133" s="27">
        <f>E133-F133</f>
        <v>0</v>
      </c>
    </row>
    <row r="134" spans="1:7" ht="12.75">
      <c r="A134" s="25" t="str">
        <f>'1º Fase'!$F$6</f>
        <v>Delber Automóveis</v>
      </c>
      <c r="B134" s="10">
        <f t="shared" si="20"/>
        <v>0</v>
      </c>
      <c r="C134" s="26">
        <f>'1º Fase'!I17</f>
        <v>0</v>
      </c>
      <c r="D134" s="26">
        <f>'1º Fase'!K17</f>
        <v>0</v>
      </c>
      <c r="E134" s="34"/>
      <c r="F134" s="34"/>
      <c r="G134" s="27">
        <f aca="true" t="shared" si="21" ref="G134:G142">E134-F134</f>
        <v>0</v>
      </c>
    </row>
    <row r="135" spans="1:7" ht="12.75">
      <c r="A135" s="25" t="str">
        <f>'1º Fase'!$F$7</f>
        <v>Morro da Cruz</v>
      </c>
      <c r="B135" s="10">
        <f t="shared" si="20"/>
        <v>0</v>
      </c>
      <c r="C135" s="26">
        <f>'1º Fase'!K18</f>
        <v>0</v>
      </c>
      <c r="D135" s="26">
        <f>'1º Fase'!I18</f>
        <v>0</v>
      </c>
      <c r="E135" s="34"/>
      <c r="F135" s="34"/>
      <c r="G135" s="27">
        <f t="shared" si="21"/>
        <v>0</v>
      </c>
    </row>
    <row r="136" spans="1:7" ht="12.75">
      <c r="A136" s="25" t="str">
        <f>'1º Fase'!$F$8</f>
        <v>Cancha Zandonai</v>
      </c>
      <c r="B136" s="10">
        <f t="shared" si="20"/>
        <v>0</v>
      </c>
      <c r="C136" s="26">
        <f>'1º Fase'!I18</f>
        <v>0</v>
      </c>
      <c r="D136" s="26">
        <f>'1º Fase'!K18</f>
        <v>0</v>
      </c>
      <c r="E136" s="34"/>
      <c r="F136" s="34"/>
      <c r="G136" s="27">
        <f t="shared" si="21"/>
        <v>0</v>
      </c>
    </row>
    <row r="137" spans="1:7" ht="12.75">
      <c r="A137" s="25" t="str">
        <f>'1º Fase'!$F$9</f>
        <v>13 de Maio</v>
      </c>
      <c r="B137" s="10">
        <f t="shared" si="20"/>
        <v>0</v>
      </c>
      <c r="C137" s="26">
        <f>'1º Fase'!K19</f>
        <v>0</v>
      </c>
      <c r="D137" s="26">
        <f>'1º Fase'!I19</f>
        <v>0</v>
      </c>
      <c r="E137" s="34"/>
      <c r="F137" s="34"/>
      <c r="G137" s="27">
        <f t="shared" si="21"/>
        <v>0</v>
      </c>
    </row>
    <row r="138" spans="1:7" ht="12.75">
      <c r="A138" s="25" t="str">
        <f>'1º Fase'!$F$10</f>
        <v>Tifa do Scharlack</v>
      </c>
      <c r="B138" s="10">
        <f t="shared" si="20"/>
        <v>0</v>
      </c>
      <c r="C138" s="26">
        <f>'1º Fase'!I19</f>
        <v>0</v>
      </c>
      <c r="D138" s="26">
        <f>'1º Fase'!K19</f>
        <v>0</v>
      </c>
      <c r="E138" s="34"/>
      <c r="F138" s="34"/>
      <c r="G138" s="27">
        <f t="shared" si="21"/>
        <v>0</v>
      </c>
    </row>
    <row r="139" spans="1:7" ht="12.75">
      <c r="A139" s="25" t="str">
        <f>'1º Fase'!$F$11</f>
        <v>Cap. Santo Antônio</v>
      </c>
      <c r="B139" s="10">
        <f t="shared" si="20"/>
        <v>0</v>
      </c>
      <c r="C139" s="26">
        <f>'1º Fase'!K20</f>
        <v>0</v>
      </c>
      <c r="D139" s="26">
        <f>'1º Fase'!I20</f>
        <v>0</v>
      </c>
      <c r="E139" s="34"/>
      <c r="F139" s="34"/>
      <c r="G139" s="27">
        <f t="shared" si="21"/>
        <v>0</v>
      </c>
    </row>
    <row r="140" spans="1:7" ht="12.75">
      <c r="A140" s="25" t="str">
        <f>'1º Fase'!$F$12</f>
        <v>ADR 7 de Maio</v>
      </c>
      <c r="B140" s="10">
        <f t="shared" si="20"/>
        <v>0</v>
      </c>
      <c r="C140" s="26">
        <f>'1º Fase'!I20</f>
        <v>0</v>
      </c>
      <c r="D140" s="26">
        <f>'1º Fase'!K20</f>
        <v>0</v>
      </c>
      <c r="E140" s="34"/>
      <c r="F140" s="34"/>
      <c r="G140" s="27">
        <f t="shared" si="21"/>
        <v>0</v>
      </c>
    </row>
    <row r="141" spans="1:7" ht="12.75">
      <c r="A141" s="25" t="str">
        <f>'1º Fase'!$F$13</f>
        <v>Vildo</v>
      </c>
      <c r="B141" s="10">
        <f t="shared" si="20"/>
        <v>0</v>
      </c>
      <c r="C141" s="39">
        <f>'1º Fase'!K21</f>
        <v>0</v>
      </c>
      <c r="D141" s="39">
        <f>'1º Fase'!I21</f>
        <v>0</v>
      </c>
      <c r="E141" s="34"/>
      <c r="F141" s="34"/>
      <c r="G141" s="27">
        <f t="shared" si="21"/>
        <v>0</v>
      </c>
    </row>
    <row r="142" spans="1:7" ht="13.5" thickBot="1">
      <c r="A142" s="30" t="str">
        <f>'1º Fase'!$F$14</f>
        <v>Volta Grande</v>
      </c>
      <c r="B142" s="28">
        <f t="shared" si="20"/>
        <v>0</v>
      </c>
      <c r="C142" s="31">
        <f>'1º Fase'!I21</f>
        <v>0</v>
      </c>
      <c r="D142" s="31">
        <f>'1º Fase'!K21</f>
        <v>0</v>
      </c>
      <c r="E142" s="40"/>
      <c r="F142" s="40"/>
      <c r="G142" s="29">
        <f t="shared" si="21"/>
        <v>0</v>
      </c>
    </row>
    <row r="143" ht="13.5" thickBot="1"/>
    <row r="144" spans="1:7" ht="12.75" customHeight="1">
      <c r="A144" s="57" t="s">
        <v>61</v>
      </c>
      <c r="B144" s="59" t="s">
        <v>44</v>
      </c>
      <c r="C144" s="59" t="s">
        <v>45</v>
      </c>
      <c r="D144" s="59" t="s">
        <v>46</v>
      </c>
      <c r="E144" s="59" t="s">
        <v>47</v>
      </c>
      <c r="F144" s="59" t="s">
        <v>48</v>
      </c>
      <c r="G144" s="55" t="s">
        <v>49</v>
      </c>
    </row>
    <row r="145" spans="1:7" ht="12.75">
      <c r="A145" s="58"/>
      <c r="B145" s="60"/>
      <c r="C145" s="60"/>
      <c r="D145" s="60"/>
      <c r="E145" s="60"/>
      <c r="F145" s="60"/>
      <c r="G145" s="56"/>
    </row>
    <row r="146" spans="1:7" ht="12.75">
      <c r="A146" s="25" t="str">
        <f>'1º Fase'!$F$5</f>
        <v>Mat. Kopp</v>
      </c>
      <c r="B146" s="10">
        <f aca="true" t="shared" si="22" ref="B146:B155">C146+D146</f>
        <v>0</v>
      </c>
      <c r="C146" s="26">
        <f>'1º Fase'!K27</f>
        <v>0</v>
      </c>
      <c r="D146" s="26">
        <f>'1º Fase'!I27</f>
        <v>0</v>
      </c>
      <c r="E146" s="34"/>
      <c r="F146" s="34"/>
      <c r="G146" s="27">
        <f>E146-F146</f>
        <v>0</v>
      </c>
    </row>
    <row r="147" spans="1:7" ht="12.75">
      <c r="A147" s="25" t="str">
        <f>'1º Fase'!$F$6</f>
        <v>Delber Automóveis</v>
      </c>
      <c r="B147" s="10">
        <f t="shared" si="22"/>
        <v>0</v>
      </c>
      <c r="C147" s="26">
        <f>'1º Fase'!I26</f>
        <v>0</v>
      </c>
      <c r="D147" s="26">
        <f>'1º Fase'!K26</f>
        <v>0</v>
      </c>
      <c r="E147" s="34"/>
      <c r="F147" s="34"/>
      <c r="G147" s="27">
        <f aca="true" t="shared" si="23" ref="G147:G155">E147-F147</f>
        <v>0</v>
      </c>
    </row>
    <row r="148" spans="1:7" ht="12.75">
      <c r="A148" s="25" t="str">
        <f>'1º Fase'!$F$7</f>
        <v>Morro da Cruz</v>
      </c>
      <c r="B148" s="10">
        <f t="shared" si="22"/>
        <v>0</v>
      </c>
      <c r="C148" s="26">
        <f>'1º Fase'!I28</f>
        <v>0</v>
      </c>
      <c r="D148" s="26">
        <f>'1º Fase'!K28</f>
        <v>0</v>
      </c>
      <c r="E148" s="34"/>
      <c r="F148" s="34"/>
      <c r="G148" s="27">
        <f t="shared" si="23"/>
        <v>0</v>
      </c>
    </row>
    <row r="149" spans="1:7" ht="12.75">
      <c r="A149" s="25" t="str">
        <f>'1º Fase'!$F$8</f>
        <v>Cancha Zandonai</v>
      </c>
      <c r="B149" s="10">
        <f t="shared" si="22"/>
        <v>0</v>
      </c>
      <c r="C149" s="26">
        <f>'1º Fase'!I25</f>
        <v>0</v>
      </c>
      <c r="D149" s="26">
        <f>'1º Fase'!K25</f>
        <v>0</v>
      </c>
      <c r="E149" s="34"/>
      <c r="F149" s="34"/>
      <c r="G149" s="27">
        <f t="shared" si="23"/>
        <v>0</v>
      </c>
    </row>
    <row r="150" spans="1:7" ht="12.75">
      <c r="A150" s="25" t="str">
        <f>'1º Fase'!$F$9</f>
        <v>13 de Maio</v>
      </c>
      <c r="B150" s="10">
        <f t="shared" si="22"/>
        <v>0</v>
      </c>
      <c r="C150" s="26">
        <f>'1º Fase'!K24</f>
        <v>0</v>
      </c>
      <c r="D150" s="26">
        <f>'1º Fase'!I24</f>
        <v>0</v>
      </c>
      <c r="E150" s="34"/>
      <c r="F150" s="34"/>
      <c r="G150" s="27">
        <f t="shared" si="23"/>
        <v>0</v>
      </c>
    </row>
    <row r="151" spans="1:7" ht="12.75">
      <c r="A151" s="25" t="str">
        <f>'1º Fase'!$F$10</f>
        <v>Tifa do Scharlack</v>
      </c>
      <c r="B151" s="10">
        <f t="shared" si="22"/>
        <v>0</v>
      </c>
      <c r="C151" s="26">
        <f>'1º Fase'!I27</f>
        <v>0</v>
      </c>
      <c r="D151" s="26">
        <f>'1º Fase'!K27</f>
        <v>0</v>
      </c>
      <c r="E151" s="34"/>
      <c r="F151" s="34"/>
      <c r="G151" s="27">
        <f t="shared" si="23"/>
        <v>0</v>
      </c>
    </row>
    <row r="152" spans="1:7" ht="12.75">
      <c r="A152" s="25" t="str">
        <f>'1º Fase'!$F$11</f>
        <v>Cap. Santo Antônio</v>
      </c>
      <c r="B152" s="10">
        <f t="shared" si="22"/>
        <v>0</v>
      </c>
      <c r="C152" s="26">
        <f>'1º Fase'!K25</f>
        <v>0</v>
      </c>
      <c r="D152" s="26">
        <f>'1º Fase'!I25</f>
        <v>0</v>
      </c>
      <c r="E152" s="34"/>
      <c r="F152" s="34"/>
      <c r="G152" s="27">
        <f t="shared" si="23"/>
        <v>0</v>
      </c>
    </row>
    <row r="153" spans="1:7" ht="12.75">
      <c r="A153" s="25" t="str">
        <f>'1º Fase'!$F$12</f>
        <v>ADR 7 de Maio</v>
      </c>
      <c r="B153" s="10">
        <f t="shared" si="22"/>
        <v>0</v>
      </c>
      <c r="C153" s="26">
        <f>'1º Fase'!K26</f>
        <v>0</v>
      </c>
      <c r="D153" s="26">
        <f>'1º Fase'!I26</f>
        <v>0</v>
      </c>
      <c r="E153" s="34"/>
      <c r="F153" s="34"/>
      <c r="G153" s="27">
        <f t="shared" si="23"/>
        <v>0</v>
      </c>
    </row>
    <row r="154" spans="1:7" ht="12.75">
      <c r="A154" s="25" t="str">
        <f>'1º Fase'!$F$13</f>
        <v>Vildo</v>
      </c>
      <c r="B154" s="10">
        <f t="shared" si="22"/>
        <v>0</v>
      </c>
      <c r="C154" s="39">
        <f>'1º Fase'!I24</f>
        <v>0</v>
      </c>
      <c r="D154" s="39">
        <f>'1º Fase'!K24</f>
        <v>0</v>
      </c>
      <c r="E154" s="34"/>
      <c r="F154" s="34"/>
      <c r="G154" s="27">
        <f t="shared" si="23"/>
        <v>0</v>
      </c>
    </row>
    <row r="155" spans="1:7" ht="13.5" thickBot="1">
      <c r="A155" s="30" t="str">
        <f>'1º Fase'!$F$14</f>
        <v>Volta Grande</v>
      </c>
      <c r="B155" s="28">
        <f t="shared" si="22"/>
        <v>0</v>
      </c>
      <c r="C155" s="31">
        <f>'1º Fase'!K28</f>
        <v>0</v>
      </c>
      <c r="D155" s="31">
        <f>'1º Fase'!I28</f>
        <v>0</v>
      </c>
      <c r="E155" s="40"/>
      <c r="F155" s="40"/>
      <c r="G155" s="29">
        <f t="shared" si="23"/>
        <v>0</v>
      </c>
    </row>
    <row r="156" ht="13.5" thickBot="1"/>
    <row r="157" spans="1:7" ht="12.75" customHeight="1">
      <c r="A157" s="57" t="s">
        <v>62</v>
      </c>
      <c r="B157" s="59" t="s">
        <v>44</v>
      </c>
      <c r="C157" s="59" t="s">
        <v>45</v>
      </c>
      <c r="D157" s="59" t="s">
        <v>46</v>
      </c>
      <c r="E157" s="59" t="s">
        <v>47</v>
      </c>
      <c r="F157" s="59" t="s">
        <v>48</v>
      </c>
      <c r="G157" s="55" t="s">
        <v>49</v>
      </c>
    </row>
    <row r="158" spans="1:7" ht="12.75">
      <c r="A158" s="58"/>
      <c r="B158" s="60"/>
      <c r="C158" s="60"/>
      <c r="D158" s="60"/>
      <c r="E158" s="60"/>
      <c r="F158" s="60"/>
      <c r="G158" s="56"/>
    </row>
    <row r="159" spans="1:7" ht="12.75">
      <c r="A159" s="25" t="str">
        <f>'1º Fase'!$F$5</f>
        <v>Mat. Kopp</v>
      </c>
      <c r="B159" s="10">
        <f aca="true" t="shared" si="24" ref="B159:B168">C159+D159</f>
        <v>0</v>
      </c>
      <c r="C159" s="26">
        <f>'1º Fase'!I31</f>
        <v>0</v>
      </c>
      <c r="D159" s="26">
        <f>'1º Fase'!K31</f>
        <v>0</v>
      </c>
      <c r="E159" s="34"/>
      <c r="F159" s="34"/>
      <c r="G159" s="27">
        <f>E159-F159</f>
        <v>0</v>
      </c>
    </row>
    <row r="160" spans="1:7" ht="12.75">
      <c r="A160" s="25" t="str">
        <f>'1º Fase'!$F$6</f>
        <v>Delber Automóveis</v>
      </c>
      <c r="B160" s="10">
        <f t="shared" si="24"/>
        <v>0</v>
      </c>
      <c r="C160" s="26">
        <f>'1º Fase'!K32</f>
        <v>0</v>
      </c>
      <c r="D160" s="26">
        <f>'1º Fase'!I32</f>
        <v>0</v>
      </c>
      <c r="E160" s="34"/>
      <c r="F160" s="34"/>
      <c r="G160" s="27">
        <f aca="true" t="shared" si="25" ref="G160:G168">E160-F160</f>
        <v>0</v>
      </c>
    </row>
    <row r="161" spans="1:7" ht="12.75">
      <c r="A161" s="25" t="str">
        <f>'1º Fase'!$F$7</f>
        <v>Morro da Cruz</v>
      </c>
      <c r="B161" s="10">
        <f t="shared" si="24"/>
        <v>0</v>
      </c>
      <c r="C161" s="26">
        <f>'1º Fase'!I34</f>
        <v>0</v>
      </c>
      <c r="D161" s="26">
        <f>'1º Fase'!K34</f>
        <v>0</v>
      </c>
      <c r="E161" s="34"/>
      <c r="F161" s="34"/>
      <c r="G161" s="27">
        <f t="shared" si="25"/>
        <v>0</v>
      </c>
    </row>
    <row r="162" spans="1:7" ht="12.75">
      <c r="A162" s="25" t="str">
        <f>'1º Fase'!$F$8</f>
        <v>Cancha Zandonai</v>
      </c>
      <c r="B162" s="10">
        <f t="shared" si="24"/>
        <v>0</v>
      </c>
      <c r="C162" s="26">
        <f>'1º Fase'!K31</f>
        <v>0</v>
      </c>
      <c r="D162" s="26">
        <f>'1º Fase'!I31</f>
        <v>0</v>
      </c>
      <c r="E162" s="34"/>
      <c r="F162" s="34"/>
      <c r="G162" s="27">
        <f t="shared" si="25"/>
        <v>0</v>
      </c>
    </row>
    <row r="163" spans="1:7" ht="12.75">
      <c r="A163" s="25" t="str">
        <f>'1º Fase'!$F$9</f>
        <v>13 de Maio</v>
      </c>
      <c r="B163" s="10">
        <f t="shared" si="24"/>
        <v>0</v>
      </c>
      <c r="C163" s="26">
        <f>'1º Fase'!I32</f>
        <v>0</v>
      </c>
      <c r="D163" s="26">
        <f>'1º Fase'!K32</f>
        <v>0</v>
      </c>
      <c r="E163" s="34"/>
      <c r="F163" s="34"/>
      <c r="G163" s="27">
        <f t="shared" si="25"/>
        <v>0</v>
      </c>
    </row>
    <row r="164" spans="1:7" ht="12.75">
      <c r="A164" s="25" t="str">
        <f>'1º Fase'!$F$10</f>
        <v>Tifa do Scharlack</v>
      </c>
      <c r="B164" s="10">
        <f t="shared" si="24"/>
        <v>0</v>
      </c>
      <c r="C164" s="26">
        <f>'1º Fase'!K33</f>
        <v>0</v>
      </c>
      <c r="D164" s="26">
        <f>'1º Fase'!I33</f>
        <v>0</v>
      </c>
      <c r="E164" s="34"/>
      <c r="F164" s="34"/>
      <c r="G164" s="27">
        <f t="shared" si="25"/>
        <v>0</v>
      </c>
    </row>
    <row r="165" spans="1:7" ht="12.75">
      <c r="A165" s="25" t="str">
        <f>'1º Fase'!$F$11</f>
        <v>Cap. Santo Antônio</v>
      </c>
      <c r="B165" s="10">
        <f t="shared" si="24"/>
        <v>0</v>
      </c>
      <c r="C165" s="26">
        <f>'1º Fase'!I33</f>
        <v>0</v>
      </c>
      <c r="D165" s="26">
        <f>'1º Fase'!K33</f>
        <v>0</v>
      </c>
      <c r="E165" s="34"/>
      <c r="F165" s="34"/>
      <c r="G165" s="27">
        <f t="shared" si="25"/>
        <v>0</v>
      </c>
    </row>
    <row r="166" spans="1:7" ht="12.75">
      <c r="A166" s="25" t="str">
        <f>'1º Fase'!$F$12</f>
        <v>ADR 7 de Maio</v>
      </c>
      <c r="B166" s="10">
        <f t="shared" si="24"/>
        <v>0</v>
      </c>
      <c r="C166" s="26">
        <f>'1º Fase'!K35</f>
        <v>0</v>
      </c>
      <c r="D166" s="26">
        <f>'1º Fase'!I35</f>
        <v>0</v>
      </c>
      <c r="E166" s="34"/>
      <c r="F166" s="34"/>
      <c r="G166" s="27">
        <f t="shared" si="25"/>
        <v>0</v>
      </c>
    </row>
    <row r="167" spans="1:7" ht="12.75">
      <c r="A167" s="25" t="str">
        <f>'1º Fase'!$F$13</f>
        <v>Vildo</v>
      </c>
      <c r="B167" s="10">
        <f t="shared" si="24"/>
        <v>0</v>
      </c>
      <c r="C167" s="39">
        <f>'1º Fase'!K34</f>
        <v>0</v>
      </c>
      <c r="D167" s="39">
        <f>'1º Fase'!I34</f>
        <v>0</v>
      </c>
      <c r="E167" s="34"/>
      <c r="F167" s="34"/>
      <c r="G167" s="27">
        <f t="shared" si="25"/>
        <v>0</v>
      </c>
    </row>
    <row r="168" spans="1:7" ht="13.5" thickBot="1">
      <c r="A168" s="30" t="str">
        <f>'1º Fase'!$F$14</f>
        <v>Volta Grande</v>
      </c>
      <c r="B168" s="28">
        <f t="shared" si="24"/>
        <v>0</v>
      </c>
      <c r="C168" s="31">
        <f>'1º Fase'!I35</f>
        <v>0</v>
      </c>
      <c r="D168" s="31">
        <f>'1º Fase'!K35</f>
        <v>0</v>
      </c>
      <c r="E168" s="40"/>
      <c r="F168" s="40"/>
      <c r="G168" s="29">
        <f t="shared" si="25"/>
        <v>0</v>
      </c>
    </row>
    <row r="169" ht="13.5" thickBot="1"/>
    <row r="170" spans="1:7" ht="12.75" customHeight="1">
      <c r="A170" s="57" t="s">
        <v>63</v>
      </c>
      <c r="B170" s="59" t="s">
        <v>44</v>
      </c>
      <c r="C170" s="59" t="s">
        <v>45</v>
      </c>
      <c r="D170" s="59" t="s">
        <v>46</v>
      </c>
      <c r="E170" s="59" t="s">
        <v>47</v>
      </c>
      <c r="F170" s="59" t="s">
        <v>48</v>
      </c>
      <c r="G170" s="55" t="s">
        <v>49</v>
      </c>
    </row>
    <row r="171" spans="1:7" ht="12.75">
      <c r="A171" s="58"/>
      <c r="B171" s="60"/>
      <c r="C171" s="60"/>
      <c r="D171" s="60"/>
      <c r="E171" s="60"/>
      <c r="F171" s="60"/>
      <c r="G171" s="56"/>
    </row>
    <row r="172" spans="1:7" ht="12.75">
      <c r="A172" s="25" t="str">
        <f>'1º Fase'!$F$5</f>
        <v>Mat. Kopp</v>
      </c>
      <c r="B172" s="10">
        <f aca="true" t="shared" si="26" ref="B172:B181">C172+D172</f>
        <v>0</v>
      </c>
      <c r="C172" s="26">
        <f>'1º Fase'!I42</f>
        <v>0</v>
      </c>
      <c r="D172" s="26">
        <f>'1º Fase'!K42</f>
        <v>0</v>
      </c>
      <c r="E172" s="34"/>
      <c r="F172" s="34"/>
      <c r="G172" s="27">
        <f>E172-F172</f>
        <v>0</v>
      </c>
    </row>
    <row r="173" spans="1:7" ht="12.75">
      <c r="A173" s="25" t="str">
        <f>'1º Fase'!$F$6</f>
        <v>Delber Automóveis</v>
      </c>
      <c r="B173" s="10">
        <f t="shared" si="26"/>
        <v>0</v>
      </c>
      <c r="C173" s="26">
        <f>'1º Fase'!K38</f>
        <v>0</v>
      </c>
      <c r="D173" s="26">
        <f>'1º Fase'!I38</f>
        <v>0</v>
      </c>
      <c r="E173" s="34"/>
      <c r="F173" s="34"/>
      <c r="G173" s="27">
        <f aca="true" t="shared" si="27" ref="G173:G181">E173-F173</f>
        <v>0</v>
      </c>
    </row>
    <row r="174" spans="1:7" ht="12.75">
      <c r="A174" s="25" t="str">
        <f>'1º Fase'!$F$7</f>
        <v>Morro da Cruz</v>
      </c>
      <c r="B174" s="10">
        <f t="shared" si="26"/>
        <v>0</v>
      </c>
      <c r="C174" s="26">
        <f>'1º Fase'!K41</f>
        <v>0</v>
      </c>
      <c r="D174" s="26">
        <f>'1º Fase'!I41</f>
        <v>0</v>
      </c>
      <c r="E174" s="34"/>
      <c r="F174" s="34"/>
      <c r="G174" s="27">
        <f t="shared" si="27"/>
        <v>0</v>
      </c>
    </row>
    <row r="175" spans="1:7" ht="12.75">
      <c r="A175" s="25" t="str">
        <f>'1º Fase'!$F$8</f>
        <v>Cancha Zandonai</v>
      </c>
      <c r="B175" s="10">
        <f t="shared" si="26"/>
        <v>0</v>
      </c>
      <c r="C175" s="26">
        <f>'1º Fase'!K39</f>
        <v>0</v>
      </c>
      <c r="D175" s="26">
        <f>'1º Fase'!I39</f>
        <v>0</v>
      </c>
      <c r="E175" s="34"/>
      <c r="F175" s="34"/>
      <c r="G175" s="27">
        <f t="shared" si="27"/>
        <v>0</v>
      </c>
    </row>
    <row r="176" spans="1:7" ht="12.75">
      <c r="A176" s="25" t="str">
        <f>'1º Fase'!$F$9</f>
        <v>13 de Maio</v>
      </c>
      <c r="B176" s="10">
        <f t="shared" si="26"/>
        <v>0</v>
      </c>
      <c r="C176" s="26">
        <f>'1º Fase'!I39</f>
        <v>0</v>
      </c>
      <c r="D176" s="26">
        <f>'1º Fase'!K39</f>
        <v>0</v>
      </c>
      <c r="E176" s="34"/>
      <c r="F176" s="34"/>
      <c r="G176" s="27">
        <f t="shared" si="27"/>
        <v>0</v>
      </c>
    </row>
    <row r="177" spans="1:7" ht="12.75">
      <c r="A177" s="25" t="str">
        <f>'1º Fase'!$F$10</f>
        <v>Tifa do Scharlack</v>
      </c>
      <c r="B177" s="10">
        <f t="shared" si="26"/>
        <v>0</v>
      </c>
      <c r="C177" s="26">
        <f>'1º Fase'!K40</f>
        <v>0</v>
      </c>
      <c r="D177" s="26">
        <f>'1º Fase'!I40</f>
        <v>0</v>
      </c>
      <c r="E177" s="34"/>
      <c r="F177" s="34"/>
      <c r="G177" s="27">
        <f t="shared" si="27"/>
        <v>0</v>
      </c>
    </row>
    <row r="178" spans="1:7" ht="12.75">
      <c r="A178" s="25" t="str">
        <f>'1º Fase'!$F$11</f>
        <v>Cap. Santo Antônio</v>
      </c>
      <c r="B178" s="10">
        <f t="shared" si="26"/>
        <v>0</v>
      </c>
      <c r="C178" s="26">
        <f>'1º Fase'!I41</f>
        <v>0</v>
      </c>
      <c r="D178" s="26">
        <f>'1º Fase'!K41</f>
        <v>0</v>
      </c>
      <c r="E178" s="34"/>
      <c r="F178" s="34"/>
      <c r="G178" s="27">
        <f t="shared" si="27"/>
        <v>0</v>
      </c>
    </row>
    <row r="179" spans="1:7" ht="12.75">
      <c r="A179" s="25" t="str">
        <f>'1º Fase'!$F$12</f>
        <v>ADR 7 de Maio</v>
      </c>
      <c r="B179" s="10">
        <f t="shared" si="26"/>
        <v>0</v>
      </c>
      <c r="C179" s="26">
        <f>'1º Fase'!I40</f>
        <v>0</v>
      </c>
      <c r="D179" s="26">
        <f>'1º Fase'!K40</f>
        <v>0</v>
      </c>
      <c r="E179" s="34"/>
      <c r="F179" s="34"/>
      <c r="G179" s="27">
        <f t="shared" si="27"/>
        <v>0</v>
      </c>
    </row>
    <row r="180" spans="1:7" ht="12.75">
      <c r="A180" s="25" t="str">
        <f>'1º Fase'!$F$13</f>
        <v>Vildo</v>
      </c>
      <c r="B180" s="10">
        <f t="shared" si="26"/>
        <v>0</v>
      </c>
      <c r="C180" s="39">
        <f>'1º Fase'!I38</f>
        <v>0</v>
      </c>
      <c r="D180" s="39">
        <f>'1º Fase'!K38</f>
        <v>0</v>
      </c>
      <c r="E180" s="34"/>
      <c r="F180" s="34"/>
      <c r="G180" s="27">
        <f t="shared" si="27"/>
        <v>0</v>
      </c>
    </row>
    <row r="181" spans="1:7" ht="13.5" thickBot="1">
      <c r="A181" s="30" t="str">
        <f>'1º Fase'!$F$14</f>
        <v>Volta Grande</v>
      </c>
      <c r="B181" s="28">
        <f t="shared" si="26"/>
        <v>0</v>
      </c>
      <c r="C181" s="31">
        <f>'1º Fase'!K42</f>
        <v>0</v>
      </c>
      <c r="D181" s="31">
        <f>'1º Fase'!I42</f>
        <v>0</v>
      </c>
      <c r="E181" s="40"/>
      <c r="F181" s="40"/>
      <c r="G181" s="29">
        <f t="shared" si="27"/>
        <v>0</v>
      </c>
    </row>
    <row r="182" ht="13.5" thickBot="1"/>
    <row r="183" spans="1:7" ht="12.75" customHeight="1">
      <c r="A183" s="57" t="s">
        <v>64</v>
      </c>
      <c r="B183" s="59" t="s">
        <v>44</v>
      </c>
      <c r="C183" s="59" t="s">
        <v>45</v>
      </c>
      <c r="D183" s="59" t="s">
        <v>46</v>
      </c>
      <c r="E183" s="59" t="s">
        <v>47</v>
      </c>
      <c r="F183" s="59" t="s">
        <v>48</v>
      </c>
      <c r="G183" s="55" t="s">
        <v>49</v>
      </c>
    </row>
    <row r="184" spans="1:7" ht="12.75">
      <c r="A184" s="58"/>
      <c r="B184" s="60"/>
      <c r="C184" s="60"/>
      <c r="D184" s="60"/>
      <c r="E184" s="60"/>
      <c r="F184" s="60"/>
      <c r="G184" s="56"/>
    </row>
    <row r="185" spans="1:7" ht="12.75">
      <c r="A185" s="25" t="str">
        <f>'1º Fase'!$F$5</f>
        <v>Mat. Kopp</v>
      </c>
      <c r="B185" s="10">
        <f aca="true" t="shared" si="28" ref="B185:B194">C185+D185</f>
        <v>0</v>
      </c>
      <c r="C185" s="26">
        <f>'1º Fase'!I47</f>
        <v>0</v>
      </c>
      <c r="D185" s="26">
        <f>'1º Fase'!K47</f>
        <v>0</v>
      </c>
      <c r="E185" s="34"/>
      <c r="F185" s="34"/>
      <c r="G185" s="27">
        <f>E185-F185</f>
        <v>0</v>
      </c>
    </row>
    <row r="186" spans="1:7" ht="12.75">
      <c r="A186" s="25" t="str">
        <f>'1º Fase'!$F$6</f>
        <v>Delber Automóveis</v>
      </c>
      <c r="B186" s="10">
        <f t="shared" si="28"/>
        <v>0</v>
      </c>
      <c r="C186" s="26">
        <f>'1º Fase'!K46</f>
        <v>0</v>
      </c>
      <c r="D186" s="26">
        <f>'1º Fase'!I46</f>
        <v>0</v>
      </c>
      <c r="E186" s="34"/>
      <c r="F186" s="34"/>
      <c r="G186" s="27">
        <f aca="true" t="shared" si="29" ref="G186:G194">E186-F186</f>
        <v>0</v>
      </c>
    </row>
    <row r="187" spans="1:7" ht="12.75">
      <c r="A187" s="25" t="str">
        <f>'1º Fase'!$F$7</f>
        <v>Morro da Cruz</v>
      </c>
      <c r="B187" s="10">
        <f t="shared" si="28"/>
        <v>0</v>
      </c>
      <c r="C187" s="26">
        <f>'1º Fase'!I48</f>
        <v>0</v>
      </c>
      <c r="D187" s="26">
        <f>'1º Fase'!K48</f>
        <v>0</v>
      </c>
      <c r="E187" s="34"/>
      <c r="F187" s="34"/>
      <c r="G187" s="27">
        <f t="shared" si="29"/>
        <v>0</v>
      </c>
    </row>
    <row r="188" spans="1:7" ht="12.75">
      <c r="A188" s="25" t="str">
        <f>'1º Fase'!$F$8</f>
        <v>Cancha Zandonai</v>
      </c>
      <c r="B188" s="10">
        <f t="shared" si="28"/>
        <v>0</v>
      </c>
      <c r="C188" s="26">
        <f>'1º Fase'!I46</f>
        <v>0</v>
      </c>
      <c r="D188" s="26">
        <f>'1º Fase'!K46</f>
        <v>0</v>
      </c>
      <c r="E188" s="34"/>
      <c r="F188" s="34"/>
      <c r="G188" s="27">
        <f t="shared" si="29"/>
        <v>0</v>
      </c>
    </row>
    <row r="189" spans="1:7" ht="12.75">
      <c r="A189" s="25" t="str">
        <f>'1º Fase'!$F$9</f>
        <v>13 de Maio</v>
      </c>
      <c r="B189" s="10">
        <f t="shared" si="28"/>
        <v>0</v>
      </c>
      <c r="C189" s="26">
        <f>'1º Fase'!K48</f>
        <v>0</v>
      </c>
      <c r="D189" s="26">
        <f>'1º Fase'!I48</f>
        <v>0</v>
      </c>
      <c r="E189" s="34"/>
      <c r="F189" s="34"/>
      <c r="G189" s="27">
        <f t="shared" si="29"/>
        <v>0</v>
      </c>
    </row>
    <row r="190" spans="1:7" ht="12.75">
      <c r="A190" s="25" t="str">
        <f>'1º Fase'!$F$10</f>
        <v>Tifa do Scharlack</v>
      </c>
      <c r="B190" s="10">
        <f t="shared" si="28"/>
        <v>0</v>
      </c>
      <c r="C190" s="26">
        <f>'1º Fase'!K45</f>
        <v>0</v>
      </c>
      <c r="D190" s="26">
        <f>'1º Fase'!I45</f>
        <v>0</v>
      </c>
      <c r="E190" s="34"/>
      <c r="F190" s="34"/>
      <c r="G190" s="27">
        <f t="shared" si="29"/>
        <v>0</v>
      </c>
    </row>
    <row r="191" spans="1:7" ht="12.75">
      <c r="A191" s="25" t="str">
        <f>'1º Fase'!$F$11</f>
        <v>Cap. Santo Antônio</v>
      </c>
      <c r="B191" s="10">
        <f t="shared" si="28"/>
        <v>0</v>
      </c>
      <c r="C191" s="26">
        <f>'1º Fase'!K49</f>
        <v>0</v>
      </c>
      <c r="D191" s="26">
        <f>'1º Fase'!I49</f>
        <v>0</v>
      </c>
      <c r="E191" s="34"/>
      <c r="F191" s="34"/>
      <c r="G191" s="27">
        <f t="shared" si="29"/>
        <v>0</v>
      </c>
    </row>
    <row r="192" spans="1:7" ht="12.75">
      <c r="A192" s="25" t="str">
        <f>'1º Fase'!$F$12</f>
        <v>ADR 7 de Maio</v>
      </c>
      <c r="B192" s="10">
        <f t="shared" si="28"/>
        <v>0</v>
      </c>
      <c r="C192" s="26">
        <f>'1º Fase'!K47</f>
        <v>0</v>
      </c>
      <c r="D192" s="26">
        <f>'1º Fase'!I47</f>
        <v>0</v>
      </c>
      <c r="E192" s="34"/>
      <c r="F192" s="34"/>
      <c r="G192" s="27">
        <f t="shared" si="29"/>
        <v>0</v>
      </c>
    </row>
    <row r="193" spans="1:7" ht="12.75">
      <c r="A193" s="25" t="str">
        <f>'1º Fase'!$F$13</f>
        <v>Vildo</v>
      </c>
      <c r="B193" s="10">
        <f t="shared" si="28"/>
        <v>0</v>
      </c>
      <c r="C193" s="39">
        <f>'1º Fase'!I45</f>
        <v>0</v>
      </c>
      <c r="D193" s="39">
        <f>'1º Fase'!K45</f>
        <v>0</v>
      </c>
      <c r="E193" s="34"/>
      <c r="F193" s="34"/>
      <c r="G193" s="27">
        <f t="shared" si="29"/>
        <v>0</v>
      </c>
    </row>
    <row r="194" spans="1:7" ht="13.5" thickBot="1">
      <c r="A194" s="30" t="str">
        <f>'1º Fase'!$F$14</f>
        <v>Volta Grande</v>
      </c>
      <c r="B194" s="28">
        <f t="shared" si="28"/>
        <v>0</v>
      </c>
      <c r="C194" s="31">
        <f>'1º Fase'!I49</f>
        <v>0</v>
      </c>
      <c r="D194" s="31">
        <f>'1º Fase'!K49</f>
        <v>0</v>
      </c>
      <c r="E194" s="40"/>
      <c r="F194" s="40"/>
      <c r="G194" s="29">
        <f t="shared" si="29"/>
        <v>0</v>
      </c>
    </row>
    <row r="195" ht="13.5" thickBot="1"/>
    <row r="196" spans="1:7" ht="12.75" customHeight="1">
      <c r="A196" s="57" t="s">
        <v>65</v>
      </c>
      <c r="B196" s="59" t="s">
        <v>44</v>
      </c>
      <c r="C196" s="59" t="s">
        <v>45</v>
      </c>
      <c r="D196" s="59" t="s">
        <v>46</v>
      </c>
      <c r="E196" s="59" t="s">
        <v>47</v>
      </c>
      <c r="F196" s="59" t="s">
        <v>48</v>
      </c>
      <c r="G196" s="55" t="s">
        <v>49</v>
      </c>
    </row>
    <row r="197" spans="1:7" ht="12.75">
      <c r="A197" s="58"/>
      <c r="B197" s="60"/>
      <c r="C197" s="60"/>
      <c r="D197" s="60"/>
      <c r="E197" s="60"/>
      <c r="F197" s="60"/>
      <c r="G197" s="56"/>
    </row>
    <row r="198" spans="1:7" ht="12.75">
      <c r="A198" s="25" t="str">
        <f>'1º Fase'!$F$5</f>
        <v>Mat. Kopp</v>
      </c>
      <c r="B198" s="10">
        <f aca="true" t="shared" si="30" ref="B198:B207">C198+D198</f>
        <v>0</v>
      </c>
      <c r="C198" s="26">
        <f>'1º Fase'!K55</f>
        <v>0</v>
      </c>
      <c r="D198" s="26">
        <f>'1º Fase'!I55</f>
        <v>0</v>
      </c>
      <c r="E198" s="34"/>
      <c r="F198" s="34"/>
      <c r="G198" s="27">
        <f>E198-F198</f>
        <v>0</v>
      </c>
    </row>
    <row r="199" spans="1:7" ht="12.75">
      <c r="A199" s="25" t="str">
        <f>'1º Fase'!$F$6</f>
        <v>Delber Automóveis</v>
      </c>
      <c r="B199" s="10">
        <f t="shared" si="30"/>
        <v>0</v>
      </c>
      <c r="C199" s="26">
        <f>'1º Fase'!I53</f>
        <v>0</v>
      </c>
      <c r="D199" s="26">
        <f>'1º Fase'!K53</f>
        <v>0</v>
      </c>
      <c r="E199" s="34"/>
      <c r="F199" s="34"/>
      <c r="G199" s="27">
        <f aca="true" t="shared" si="31" ref="G199:G207">E199-F199</f>
        <v>0</v>
      </c>
    </row>
    <row r="200" spans="1:7" ht="12.75">
      <c r="A200" s="25" t="str">
        <f>'1º Fase'!$F$7</f>
        <v>Morro da Cruz</v>
      </c>
      <c r="B200" s="10">
        <f t="shared" si="30"/>
        <v>0</v>
      </c>
      <c r="C200" s="26">
        <f>'1º Fase'!K53</f>
        <v>0</v>
      </c>
      <c r="D200" s="26">
        <f>'1º Fase'!I53</f>
        <v>0</v>
      </c>
      <c r="E200" s="34"/>
      <c r="F200" s="34"/>
      <c r="G200" s="27">
        <f t="shared" si="31"/>
        <v>0</v>
      </c>
    </row>
    <row r="201" spans="1:7" ht="12.75">
      <c r="A201" s="25" t="str">
        <f>'1º Fase'!$F$8</f>
        <v>Cancha Zandonai</v>
      </c>
      <c r="B201" s="10">
        <f t="shared" si="30"/>
        <v>0</v>
      </c>
      <c r="C201" s="26">
        <f>'1º Fase'!K54</f>
        <v>0</v>
      </c>
      <c r="D201" s="26">
        <f>'1º Fase'!I54</f>
        <v>0</v>
      </c>
      <c r="E201" s="34"/>
      <c r="F201" s="34"/>
      <c r="G201" s="27">
        <f t="shared" si="31"/>
        <v>0</v>
      </c>
    </row>
    <row r="202" spans="1:7" ht="12.75">
      <c r="A202" s="25" t="str">
        <f>'1º Fase'!$F$9</f>
        <v>13 de Maio</v>
      </c>
      <c r="B202" s="10">
        <f t="shared" si="30"/>
        <v>0</v>
      </c>
      <c r="C202" s="26">
        <f>'1º Fase'!I56</f>
        <v>0</v>
      </c>
      <c r="D202" s="26">
        <f>'1º Fase'!K56</f>
        <v>0</v>
      </c>
      <c r="E202" s="34"/>
      <c r="F202" s="34"/>
      <c r="G202" s="27">
        <f t="shared" si="31"/>
        <v>0</v>
      </c>
    </row>
    <row r="203" spans="1:7" ht="12.75">
      <c r="A203" s="25" t="str">
        <f>'1º Fase'!$F$10</f>
        <v>Tifa do Scharlack</v>
      </c>
      <c r="B203" s="10">
        <f t="shared" si="30"/>
        <v>0</v>
      </c>
      <c r="C203" s="26">
        <f>'1º Fase'!I54</f>
        <v>0</v>
      </c>
      <c r="D203" s="26">
        <f>'1º Fase'!K54</f>
        <v>0</v>
      </c>
      <c r="E203" s="34"/>
      <c r="F203" s="34"/>
      <c r="G203" s="27">
        <f t="shared" si="31"/>
        <v>0</v>
      </c>
    </row>
    <row r="204" spans="1:7" ht="12.75">
      <c r="A204" s="25" t="str">
        <f>'1º Fase'!$F$11</f>
        <v>Cap. Santo Antônio</v>
      </c>
      <c r="B204" s="10">
        <f t="shared" si="30"/>
        <v>0</v>
      </c>
      <c r="C204" s="26">
        <f>'1º Fase'!I55</f>
        <v>0</v>
      </c>
      <c r="D204" s="26">
        <f>'1º Fase'!K55</f>
        <v>0</v>
      </c>
      <c r="E204" s="34"/>
      <c r="F204" s="34"/>
      <c r="G204" s="27">
        <f t="shared" si="31"/>
        <v>0</v>
      </c>
    </row>
    <row r="205" spans="1:7" ht="12.75">
      <c r="A205" s="25" t="str">
        <f>'1º Fase'!$F$12</f>
        <v>ADR 7 de Maio</v>
      </c>
      <c r="B205" s="10">
        <f t="shared" si="30"/>
        <v>0</v>
      </c>
      <c r="C205" s="26">
        <f>'1º Fase'!I52</f>
        <v>0</v>
      </c>
      <c r="D205" s="26">
        <f>'1º Fase'!K52</f>
        <v>0</v>
      </c>
      <c r="E205" s="34"/>
      <c r="F205" s="34"/>
      <c r="G205" s="27">
        <f t="shared" si="31"/>
        <v>0</v>
      </c>
    </row>
    <row r="206" spans="1:7" ht="12.75">
      <c r="A206" s="25" t="str">
        <f>'1º Fase'!$F$13</f>
        <v>Vildo</v>
      </c>
      <c r="B206" s="10">
        <f t="shared" si="30"/>
        <v>0</v>
      </c>
      <c r="C206" s="39">
        <f>'1º Fase'!K52</f>
        <v>0</v>
      </c>
      <c r="D206" s="39">
        <f>'1º Fase'!I52</f>
        <v>0</v>
      </c>
      <c r="E206" s="34"/>
      <c r="F206" s="34"/>
      <c r="G206" s="27">
        <f t="shared" si="31"/>
        <v>0</v>
      </c>
    </row>
    <row r="207" spans="1:7" ht="13.5" thickBot="1">
      <c r="A207" s="30" t="str">
        <f>'1º Fase'!$F$14</f>
        <v>Volta Grande</v>
      </c>
      <c r="B207" s="28">
        <f t="shared" si="30"/>
        <v>0</v>
      </c>
      <c r="C207" s="31">
        <f>'1º Fase'!K56</f>
        <v>0</v>
      </c>
      <c r="D207" s="31">
        <f>'1º Fase'!I56</f>
        <v>0</v>
      </c>
      <c r="E207" s="40"/>
      <c r="F207" s="40"/>
      <c r="G207" s="29">
        <f t="shared" si="31"/>
        <v>0</v>
      </c>
    </row>
    <row r="208" ht="13.5" thickBot="1"/>
    <row r="209" spans="1:7" ht="12.75" customHeight="1">
      <c r="A209" s="57" t="s">
        <v>66</v>
      </c>
      <c r="B209" s="59" t="s">
        <v>44</v>
      </c>
      <c r="C209" s="59" t="s">
        <v>45</v>
      </c>
      <c r="D209" s="59" t="s">
        <v>46</v>
      </c>
      <c r="E209" s="59" t="s">
        <v>47</v>
      </c>
      <c r="F209" s="59" t="s">
        <v>48</v>
      </c>
      <c r="G209" s="55" t="s">
        <v>49</v>
      </c>
    </row>
    <row r="210" spans="1:7" ht="12.75">
      <c r="A210" s="58"/>
      <c r="B210" s="60"/>
      <c r="C210" s="60"/>
      <c r="D210" s="60"/>
      <c r="E210" s="60"/>
      <c r="F210" s="60"/>
      <c r="G210" s="56"/>
    </row>
    <row r="211" spans="1:7" ht="12.75">
      <c r="A211" s="25" t="str">
        <f>'1º Fase'!$F$5</f>
        <v>Mat. Kopp</v>
      </c>
      <c r="B211" s="10">
        <f aca="true" t="shared" si="32" ref="B211:B220">C211+D211</f>
        <v>0</v>
      </c>
      <c r="C211" s="26">
        <f>'1º Fase'!I60</f>
        <v>0</v>
      </c>
      <c r="D211" s="26">
        <f>'1º Fase'!K60</f>
        <v>0</v>
      </c>
      <c r="E211" s="34"/>
      <c r="F211" s="34"/>
      <c r="G211" s="27">
        <f>E211-F211</f>
        <v>0</v>
      </c>
    </row>
    <row r="212" spans="1:7" ht="12.75">
      <c r="A212" s="25" t="str">
        <f>'1º Fase'!$F$6</f>
        <v>Delber Automóveis</v>
      </c>
      <c r="B212" s="10">
        <f t="shared" si="32"/>
        <v>0</v>
      </c>
      <c r="C212" s="26">
        <f>'1º Fase'!K63</f>
        <v>0</v>
      </c>
      <c r="D212" s="26">
        <f>'1º Fase'!I63</f>
        <v>0</v>
      </c>
      <c r="E212" s="34"/>
      <c r="F212" s="34"/>
      <c r="G212" s="27">
        <f aca="true" t="shared" si="33" ref="G212:G220">E212-F212</f>
        <v>0</v>
      </c>
    </row>
    <row r="213" spans="1:7" ht="12.75">
      <c r="A213" s="25" t="str">
        <f>'1º Fase'!$F$7</f>
        <v>Morro da Cruz</v>
      </c>
      <c r="B213" s="10">
        <f t="shared" si="32"/>
        <v>0</v>
      </c>
      <c r="C213" s="26">
        <f>'1º Fase'!I62</f>
        <v>0</v>
      </c>
      <c r="D213" s="26">
        <f>'1º Fase'!K62</f>
        <v>0</v>
      </c>
      <c r="E213" s="34"/>
      <c r="F213" s="34"/>
      <c r="G213" s="27">
        <f t="shared" si="33"/>
        <v>0</v>
      </c>
    </row>
    <row r="214" spans="1:7" ht="12.75">
      <c r="A214" s="25" t="str">
        <f>'1º Fase'!$F$8</f>
        <v>Cancha Zandonai</v>
      </c>
      <c r="B214" s="10">
        <f t="shared" si="32"/>
        <v>0</v>
      </c>
      <c r="C214" s="26">
        <f>'1º Fase'!I59</f>
        <v>0</v>
      </c>
      <c r="D214" s="26">
        <f>'1º Fase'!K59</f>
        <v>0</v>
      </c>
      <c r="E214" s="34"/>
      <c r="F214" s="34"/>
      <c r="G214" s="27">
        <f t="shared" si="33"/>
        <v>0</v>
      </c>
    </row>
    <row r="215" spans="1:7" ht="12.75">
      <c r="A215" s="25" t="str">
        <f>'1º Fase'!$F$9</f>
        <v>13 de Maio</v>
      </c>
      <c r="B215" s="10">
        <f t="shared" si="32"/>
        <v>0</v>
      </c>
      <c r="C215" s="26">
        <f>'1º Fase'!K61</f>
        <v>0</v>
      </c>
      <c r="D215" s="26">
        <f>'1º Fase'!I61</f>
        <v>0</v>
      </c>
      <c r="E215" s="34"/>
      <c r="F215" s="34"/>
      <c r="G215" s="27">
        <f t="shared" si="33"/>
        <v>0</v>
      </c>
    </row>
    <row r="216" spans="1:7" ht="12.75">
      <c r="A216" s="25" t="str">
        <f>'1º Fase'!$F$10</f>
        <v>Tifa do Scharlack</v>
      </c>
      <c r="B216" s="10">
        <f t="shared" si="32"/>
        <v>0</v>
      </c>
      <c r="C216" s="26">
        <f>'1º Fase'!K62</f>
        <v>0</v>
      </c>
      <c r="D216" s="26">
        <f>'1º Fase'!I62</f>
        <v>0</v>
      </c>
      <c r="E216" s="34"/>
      <c r="F216" s="34"/>
      <c r="G216" s="27">
        <f t="shared" si="33"/>
        <v>0</v>
      </c>
    </row>
    <row r="217" spans="1:7" ht="12.75">
      <c r="A217" s="25" t="str">
        <f>'1º Fase'!$F$11</f>
        <v>Cap. Santo Antônio</v>
      </c>
      <c r="B217" s="10">
        <f t="shared" si="32"/>
        <v>0</v>
      </c>
      <c r="C217" s="26">
        <f>'1º Fase'!I61</f>
        <v>0</v>
      </c>
      <c r="D217" s="26">
        <f>'1º Fase'!K61</f>
        <v>0</v>
      </c>
      <c r="E217" s="34"/>
      <c r="F217" s="34"/>
      <c r="G217" s="27">
        <f t="shared" si="33"/>
        <v>0</v>
      </c>
    </row>
    <row r="218" spans="1:7" ht="12.75">
      <c r="A218" s="25" t="str">
        <f>'1º Fase'!$F$12</f>
        <v>ADR 7 de Maio</v>
      </c>
      <c r="B218" s="10">
        <f t="shared" si="32"/>
        <v>0</v>
      </c>
      <c r="C218" s="26">
        <f>'1º Fase'!K59</f>
        <v>0</v>
      </c>
      <c r="D218" s="26">
        <f>'1º Fase'!I59</f>
        <v>0</v>
      </c>
      <c r="E218" s="34"/>
      <c r="F218" s="34"/>
      <c r="G218" s="27">
        <f t="shared" si="33"/>
        <v>0</v>
      </c>
    </row>
    <row r="219" spans="1:7" ht="12.75">
      <c r="A219" s="25" t="str">
        <f>'1º Fase'!$F$13</f>
        <v>Vildo</v>
      </c>
      <c r="B219" s="10">
        <f t="shared" si="32"/>
        <v>0</v>
      </c>
      <c r="C219" s="39">
        <f>'1º Fase'!K60</f>
        <v>0</v>
      </c>
      <c r="D219" s="39">
        <f>'1º Fase'!I60</f>
        <v>0</v>
      </c>
      <c r="E219" s="34"/>
      <c r="F219" s="34"/>
      <c r="G219" s="27">
        <f t="shared" si="33"/>
        <v>0</v>
      </c>
    </row>
    <row r="220" spans="1:7" ht="13.5" thickBot="1">
      <c r="A220" s="30" t="str">
        <f>'1º Fase'!$F$14</f>
        <v>Volta Grande</v>
      </c>
      <c r="B220" s="28">
        <f t="shared" si="32"/>
        <v>0</v>
      </c>
      <c r="C220" s="31">
        <f>'1º Fase'!I63</f>
        <v>0</v>
      </c>
      <c r="D220" s="31">
        <f>'1º Fase'!K63</f>
        <v>0</v>
      </c>
      <c r="E220" s="40"/>
      <c r="F220" s="40"/>
      <c r="G220" s="29">
        <f t="shared" si="33"/>
        <v>0</v>
      </c>
    </row>
    <row r="221" ht="13.5" thickBot="1"/>
    <row r="222" spans="1:7" ht="12.75" customHeight="1">
      <c r="A222" s="57" t="s">
        <v>67</v>
      </c>
      <c r="B222" s="59" t="s">
        <v>44</v>
      </c>
      <c r="C222" s="59" t="s">
        <v>45</v>
      </c>
      <c r="D222" s="59" t="s">
        <v>46</v>
      </c>
      <c r="E222" s="59" t="s">
        <v>47</v>
      </c>
      <c r="F222" s="59" t="s">
        <v>48</v>
      </c>
      <c r="G222" s="55" t="s">
        <v>49</v>
      </c>
    </row>
    <row r="223" spans="1:7" ht="12.75">
      <c r="A223" s="58"/>
      <c r="B223" s="60"/>
      <c r="C223" s="60"/>
      <c r="D223" s="60"/>
      <c r="E223" s="60"/>
      <c r="F223" s="60"/>
      <c r="G223" s="56"/>
    </row>
    <row r="224" spans="1:7" ht="12.75">
      <c r="A224" s="25" t="str">
        <f>'1º Fase'!$F$5</f>
        <v>Mat. Kopp</v>
      </c>
      <c r="B224" s="10">
        <f aca="true" t="shared" si="34" ref="B224:B233">C224+D224</f>
        <v>0</v>
      </c>
      <c r="C224" s="26">
        <f>'1º Fase'!K69</f>
        <v>0</v>
      </c>
      <c r="D224" s="26">
        <f>'1º Fase'!K69</f>
        <v>0</v>
      </c>
      <c r="E224" s="34"/>
      <c r="F224" s="34"/>
      <c r="G224" s="27">
        <f>E224-F224</f>
        <v>0</v>
      </c>
    </row>
    <row r="225" spans="1:7" ht="12.75">
      <c r="A225" s="25" t="str">
        <f>'1º Fase'!$F$6</f>
        <v>Delber Automóveis</v>
      </c>
      <c r="B225" s="10">
        <f t="shared" si="34"/>
        <v>0</v>
      </c>
      <c r="C225" s="26">
        <f>'1º Fase'!I67</f>
        <v>0</v>
      </c>
      <c r="D225" s="26">
        <f>'1º Fase'!K67</f>
        <v>0</v>
      </c>
      <c r="E225" s="34"/>
      <c r="F225" s="34"/>
      <c r="G225" s="27">
        <f aca="true" t="shared" si="35" ref="G225:G233">E225-F225</f>
        <v>0</v>
      </c>
    </row>
    <row r="226" spans="1:7" ht="12.75">
      <c r="A226" s="25" t="str">
        <f>'1º Fase'!$F$7</f>
        <v>Morro da Cruz</v>
      </c>
      <c r="B226" s="10">
        <f t="shared" si="34"/>
        <v>0</v>
      </c>
      <c r="C226" s="26">
        <f>'1º Fase'!K68</f>
        <v>0</v>
      </c>
      <c r="D226" s="26">
        <f>'1º Fase'!I68</f>
        <v>0</v>
      </c>
      <c r="E226" s="34"/>
      <c r="F226" s="34"/>
      <c r="G226" s="27">
        <f t="shared" si="35"/>
        <v>0</v>
      </c>
    </row>
    <row r="227" spans="1:7" ht="12.75">
      <c r="A227" s="25" t="str">
        <f>'1º Fase'!$F$8</f>
        <v>Cancha Zandonai</v>
      </c>
      <c r="B227" s="10">
        <f t="shared" si="34"/>
        <v>0</v>
      </c>
      <c r="C227" s="26">
        <f>'1º Fase'!K66</f>
        <v>0</v>
      </c>
      <c r="D227" s="26">
        <f>'1º Fase'!I66</f>
        <v>0</v>
      </c>
      <c r="E227" s="34"/>
      <c r="F227" s="34"/>
      <c r="G227" s="27">
        <f t="shared" si="35"/>
        <v>0</v>
      </c>
    </row>
    <row r="228" spans="1:7" ht="12.75">
      <c r="A228" s="25" t="str">
        <f>'1º Fase'!$F$9</f>
        <v>13 de Maio</v>
      </c>
      <c r="B228" s="10">
        <f t="shared" si="34"/>
        <v>0</v>
      </c>
      <c r="C228" s="26">
        <f>'1º Fase'!I69</f>
        <v>0</v>
      </c>
      <c r="D228" s="26">
        <f>'1º Fase'!K69</f>
        <v>0</v>
      </c>
      <c r="E228" s="34"/>
      <c r="F228" s="34"/>
      <c r="G228" s="27">
        <f t="shared" si="35"/>
        <v>0</v>
      </c>
    </row>
    <row r="229" spans="1:7" ht="12.75">
      <c r="A229" s="25" t="str">
        <f>'1º Fase'!$F$10</f>
        <v>Tifa do Scharlack</v>
      </c>
      <c r="B229" s="10">
        <f t="shared" si="34"/>
        <v>0</v>
      </c>
      <c r="C229" s="26">
        <f>'1º Fase'!I70</f>
        <v>0</v>
      </c>
      <c r="D229" s="26">
        <f>'1º Fase'!K70</f>
        <v>0</v>
      </c>
      <c r="E229" s="34"/>
      <c r="F229" s="34"/>
      <c r="G229" s="27">
        <f t="shared" si="35"/>
        <v>0</v>
      </c>
    </row>
    <row r="230" spans="1:7" ht="12.75">
      <c r="A230" s="25" t="str">
        <f>'1º Fase'!$F$11</f>
        <v>Cap. Santo Antônio</v>
      </c>
      <c r="B230" s="10">
        <f t="shared" si="34"/>
        <v>0</v>
      </c>
      <c r="C230" s="26">
        <f>'1º Fase'!K67</f>
        <v>0</v>
      </c>
      <c r="D230" s="26">
        <f>'1º Fase'!I67</f>
        <v>0</v>
      </c>
      <c r="E230" s="34"/>
      <c r="F230" s="34"/>
      <c r="G230" s="27">
        <f t="shared" si="35"/>
        <v>0</v>
      </c>
    </row>
    <row r="231" spans="1:7" ht="12.75">
      <c r="A231" s="25" t="str">
        <f>'1º Fase'!$F$12</f>
        <v>ADR 7 de Maio</v>
      </c>
      <c r="B231" s="10">
        <f t="shared" si="34"/>
        <v>0</v>
      </c>
      <c r="C231" s="26">
        <f>'1º Fase'!I68</f>
        <v>0</v>
      </c>
      <c r="D231" s="26">
        <f>'1º Fase'!K68</f>
        <v>0</v>
      </c>
      <c r="E231" s="34"/>
      <c r="F231" s="34"/>
      <c r="G231" s="27">
        <f t="shared" si="35"/>
        <v>0</v>
      </c>
    </row>
    <row r="232" spans="1:7" ht="12.75">
      <c r="A232" s="25" t="str">
        <f>'1º Fase'!$F$13</f>
        <v>Vildo</v>
      </c>
      <c r="B232" s="10">
        <f t="shared" si="34"/>
        <v>0</v>
      </c>
      <c r="C232" s="39">
        <f>'1º Fase'!I66</f>
        <v>0</v>
      </c>
      <c r="D232" s="39">
        <f>'1º Fase'!K66</f>
        <v>0</v>
      </c>
      <c r="E232" s="34"/>
      <c r="F232" s="34"/>
      <c r="G232" s="27">
        <f t="shared" si="35"/>
        <v>0</v>
      </c>
    </row>
    <row r="233" spans="1:7" ht="13.5" thickBot="1">
      <c r="A233" s="30" t="str">
        <f>'1º Fase'!$F$14</f>
        <v>Volta Grande</v>
      </c>
      <c r="B233" s="28">
        <f t="shared" si="34"/>
        <v>0</v>
      </c>
      <c r="C233" s="31">
        <f>'1º Fase'!K70</f>
        <v>0</v>
      </c>
      <c r="D233" s="31">
        <f>'1º Fase'!I70</f>
        <v>0</v>
      </c>
      <c r="E233" s="40"/>
      <c r="F233" s="40"/>
      <c r="G233" s="29">
        <f t="shared" si="35"/>
        <v>0</v>
      </c>
    </row>
    <row r="234" ht="13.5" thickBot="1"/>
    <row r="235" spans="1:7" ht="12.75" customHeight="1">
      <c r="A235" s="57" t="s">
        <v>68</v>
      </c>
      <c r="B235" s="59" t="s">
        <v>44</v>
      </c>
      <c r="C235" s="59" t="s">
        <v>45</v>
      </c>
      <c r="D235" s="59" t="s">
        <v>46</v>
      </c>
      <c r="E235" s="59" t="s">
        <v>47</v>
      </c>
      <c r="F235" s="59" t="s">
        <v>48</v>
      </c>
      <c r="G235" s="55" t="s">
        <v>49</v>
      </c>
    </row>
    <row r="236" spans="1:7" ht="12.75">
      <c r="A236" s="58"/>
      <c r="B236" s="60"/>
      <c r="C236" s="60"/>
      <c r="D236" s="60"/>
      <c r="E236" s="60"/>
      <c r="F236" s="60"/>
      <c r="G236" s="56"/>
    </row>
    <row r="237" spans="1:7" ht="12.75">
      <c r="A237" s="25" t="str">
        <f>'1º Fase'!$F$5</f>
        <v>Mat. Kopp</v>
      </c>
      <c r="B237" s="10">
        <f aca="true" t="shared" si="36" ref="B237:B246">C237+D237</f>
        <v>0</v>
      </c>
      <c r="C237" s="26">
        <f>'1º Fase'!I74</f>
        <v>0</v>
      </c>
      <c r="D237" s="26">
        <f>'1º Fase'!K74</f>
        <v>0</v>
      </c>
      <c r="E237" s="34"/>
      <c r="F237" s="34"/>
      <c r="G237" s="27">
        <f>E237-F237</f>
        <v>0</v>
      </c>
    </row>
    <row r="238" spans="1:7" ht="12.75">
      <c r="A238" s="25" t="str">
        <f>'1º Fase'!$F$6</f>
        <v>Delber Automóveis</v>
      </c>
      <c r="B238" s="10">
        <f t="shared" si="36"/>
        <v>0</v>
      </c>
      <c r="C238" s="26">
        <f>'1º Fase'!K75</f>
        <v>0</v>
      </c>
      <c r="D238" s="26">
        <f>'1º Fase'!I75</f>
        <v>0</v>
      </c>
      <c r="E238" s="34"/>
      <c r="F238" s="34"/>
      <c r="G238" s="27">
        <f aca="true" t="shared" si="37" ref="G238:G246">E238-F238</f>
        <v>0</v>
      </c>
    </row>
    <row r="239" spans="1:7" ht="12.75">
      <c r="A239" s="25" t="str">
        <f>'1º Fase'!$F$7</f>
        <v>Morro da Cruz</v>
      </c>
      <c r="B239" s="10">
        <f t="shared" si="36"/>
        <v>0</v>
      </c>
      <c r="C239" s="26">
        <f>'1º Fase'!K74</f>
        <v>0</v>
      </c>
      <c r="D239" s="26">
        <f>'1º Fase'!I74</f>
        <v>0</v>
      </c>
      <c r="E239" s="34"/>
      <c r="F239" s="34"/>
      <c r="G239" s="27">
        <f t="shared" si="37"/>
        <v>0</v>
      </c>
    </row>
    <row r="240" spans="1:7" ht="12.75">
      <c r="A240" s="25" t="str">
        <f>'1º Fase'!$F$8</f>
        <v>Cancha Zandonai</v>
      </c>
      <c r="B240" s="10">
        <f t="shared" si="36"/>
        <v>0</v>
      </c>
      <c r="C240" s="26">
        <f>'1º Fase'!K77</f>
        <v>0</v>
      </c>
      <c r="D240" s="26">
        <f>'1º Fase'!I77</f>
        <v>0</v>
      </c>
      <c r="E240" s="34"/>
      <c r="F240" s="34"/>
      <c r="G240" s="27">
        <f t="shared" si="37"/>
        <v>0</v>
      </c>
    </row>
    <row r="241" spans="1:7" ht="12.75">
      <c r="A241" s="25" t="str">
        <f>'1º Fase'!$F$9</f>
        <v>13 de Maio</v>
      </c>
      <c r="B241" s="10">
        <f t="shared" si="36"/>
        <v>0</v>
      </c>
      <c r="C241" s="26">
        <f>'1º Fase'!K76</f>
        <v>0</v>
      </c>
      <c r="D241" s="26">
        <f>'1º Fase'!I76</f>
        <v>0</v>
      </c>
      <c r="E241" s="34"/>
      <c r="F241" s="34"/>
      <c r="G241" s="27">
        <f t="shared" si="37"/>
        <v>0</v>
      </c>
    </row>
    <row r="242" spans="1:7" ht="12.75">
      <c r="A242" s="25" t="str">
        <f>'1º Fase'!$F$10</f>
        <v>Tifa do Scharlack</v>
      </c>
      <c r="B242" s="10">
        <f t="shared" si="36"/>
        <v>0</v>
      </c>
      <c r="C242" s="26">
        <f>'1º Fase'!I75</f>
        <v>0</v>
      </c>
      <c r="D242" s="26">
        <f>'1º Fase'!K75</f>
        <v>0</v>
      </c>
      <c r="E242" s="34"/>
      <c r="F242" s="34"/>
      <c r="G242" s="27">
        <f t="shared" si="37"/>
        <v>0</v>
      </c>
    </row>
    <row r="243" spans="1:7" ht="12.75">
      <c r="A243" s="25" t="str">
        <f>'1º Fase'!$F$11</f>
        <v>Cap. Santo Antônio</v>
      </c>
      <c r="B243" s="10">
        <f t="shared" si="36"/>
        <v>0</v>
      </c>
      <c r="C243" s="26">
        <f>'1º Fase'!I73</f>
        <v>0</v>
      </c>
      <c r="D243" s="26">
        <f>'1º Fase'!K73</f>
        <v>0</v>
      </c>
      <c r="E243" s="34"/>
      <c r="F243" s="34"/>
      <c r="G243" s="27">
        <f t="shared" si="37"/>
        <v>0</v>
      </c>
    </row>
    <row r="244" spans="1:7" ht="12.75">
      <c r="A244" s="25" t="str">
        <f>'1º Fase'!$F$12</f>
        <v>ADR 7 de Maio</v>
      </c>
      <c r="B244" s="10">
        <f t="shared" si="36"/>
        <v>0</v>
      </c>
      <c r="C244" s="26">
        <f>'1º Fase'!I76</f>
        <v>0</v>
      </c>
      <c r="D244" s="26">
        <f>'1º Fase'!K76</f>
        <v>0</v>
      </c>
      <c r="E244" s="34"/>
      <c r="F244" s="34"/>
      <c r="G244" s="27">
        <f t="shared" si="37"/>
        <v>0</v>
      </c>
    </row>
    <row r="245" spans="1:7" ht="12.75">
      <c r="A245" s="25" t="str">
        <f>'1º Fase'!$F$13</f>
        <v>Vildo</v>
      </c>
      <c r="B245" s="10">
        <f t="shared" si="36"/>
        <v>0</v>
      </c>
      <c r="C245" s="39">
        <f>'1º Fase'!K73</f>
        <v>0</v>
      </c>
      <c r="D245" s="39">
        <f>'1º Fase'!I73</f>
        <v>0</v>
      </c>
      <c r="E245" s="34"/>
      <c r="F245" s="34"/>
      <c r="G245" s="27">
        <f t="shared" si="37"/>
        <v>0</v>
      </c>
    </row>
    <row r="246" spans="1:7" ht="13.5" thickBot="1">
      <c r="A246" s="30" t="str">
        <f>'1º Fase'!$F$14</f>
        <v>Volta Grande</v>
      </c>
      <c r="B246" s="28">
        <f t="shared" si="36"/>
        <v>0</v>
      </c>
      <c r="C246" s="31">
        <f>'1º Fase'!I77</f>
        <v>0</v>
      </c>
      <c r="D246" s="31">
        <f>'1º Fase'!K77</f>
        <v>0</v>
      </c>
      <c r="E246" s="40"/>
      <c r="F246" s="40"/>
      <c r="G246" s="29">
        <f t="shared" si="37"/>
        <v>0</v>
      </c>
    </row>
    <row r="247" ht="13.5" thickBot="1"/>
    <row r="248" spans="1:7" ht="12.75" customHeight="1">
      <c r="A248" s="57" t="s">
        <v>59</v>
      </c>
      <c r="B248" s="59" t="s">
        <v>44</v>
      </c>
      <c r="C248" s="59" t="s">
        <v>45</v>
      </c>
      <c r="D248" s="59" t="s">
        <v>46</v>
      </c>
      <c r="E248" s="59" t="s">
        <v>47</v>
      </c>
      <c r="F248" s="59" t="s">
        <v>48</v>
      </c>
      <c r="G248" s="55" t="s">
        <v>49</v>
      </c>
    </row>
    <row r="249" spans="1:7" ht="12.75">
      <c r="A249" s="58"/>
      <c r="B249" s="60"/>
      <c r="C249" s="60"/>
      <c r="D249" s="60"/>
      <c r="E249" s="60"/>
      <c r="F249" s="60"/>
      <c r="G249" s="56"/>
    </row>
    <row r="250" spans="1:7" ht="12.75">
      <c r="A250" s="25" t="str">
        <f>'1º Fase'!$F$5</f>
        <v>Mat. Kopp</v>
      </c>
      <c r="B250" s="10">
        <f aca="true" t="shared" si="38" ref="B250:B259">C250+D250</f>
        <v>0</v>
      </c>
      <c r="C250" s="26">
        <f>'Saldo Bolas'!C133+'Saldo Bolas'!C146+'Saldo Bolas'!C159+'Saldo Bolas'!C172+'Saldo Bolas'!C185+'Saldo Bolas'!C198+'Saldo Bolas'!C211+'Saldo Bolas'!C224+'Saldo Bolas'!C237</f>
        <v>0</v>
      </c>
      <c r="D250" s="26">
        <f>'Saldo Bolas'!D133+'Saldo Bolas'!D146+'Saldo Bolas'!D159+'Saldo Bolas'!D172+'Saldo Bolas'!D185+'Saldo Bolas'!D198+'Saldo Bolas'!D211+'Saldo Bolas'!D224+'Saldo Bolas'!D237</f>
        <v>0</v>
      </c>
      <c r="E250" s="26">
        <f>'Saldo Bolas'!E133+'Saldo Bolas'!E146+'Saldo Bolas'!E159+'Saldo Bolas'!E172+'Saldo Bolas'!E185+'Saldo Bolas'!E198+'Saldo Bolas'!E211+'Saldo Bolas'!E224+'Saldo Bolas'!E237</f>
        <v>0</v>
      </c>
      <c r="F250" s="26">
        <f>'Saldo Bolas'!F133+'Saldo Bolas'!F146+'Saldo Bolas'!F159+'Saldo Bolas'!F172+'Saldo Bolas'!F185+'Saldo Bolas'!F198+'Saldo Bolas'!F211+'Saldo Bolas'!F224+'Saldo Bolas'!F237</f>
        <v>0</v>
      </c>
      <c r="G250" s="27">
        <f>E250-F250</f>
        <v>0</v>
      </c>
    </row>
    <row r="251" spans="1:7" ht="12.75">
      <c r="A251" s="25" t="str">
        <f>'1º Fase'!$F$6</f>
        <v>Delber Automóveis</v>
      </c>
      <c r="B251" s="10">
        <f t="shared" si="38"/>
        <v>0</v>
      </c>
      <c r="C251" s="26">
        <f>'Saldo Bolas'!C134+'Saldo Bolas'!C147+'Saldo Bolas'!C160+'Saldo Bolas'!C173+'Saldo Bolas'!C186+'Saldo Bolas'!C199+'Saldo Bolas'!C212+'Saldo Bolas'!C225+'Saldo Bolas'!C238</f>
        <v>0</v>
      </c>
      <c r="D251" s="26">
        <f>'Saldo Bolas'!D134+'Saldo Bolas'!D147+'Saldo Bolas'!D160+'Saldo Bolas'!D173+'Saldo Bolas'!D186+'Saldo Bolas'!D199+'Saldo Bolas'!D212+'Saldo Bolas'!D225+'Saldo Bolas'!D238</f>
        <v>0</v>
      </c>
      <c r="E251" s="26">
        <f>'Saldo Bolas'!E134+'Saldo Bolas'!E147+'Saldo Bolas'!E160+'Saldo Bolas'!E173+'Saldo Bolas'!E186+'Saldo Bolas'!E199+'Saldo Bolas'!E212+'Saldo Bolas'!E225+'Saldo Bolas'!E238</f>
        <v>0</v>
      </c>
      <c r="F251" s="26">
        <f>'Saldo Bolas'!F134+'Saldo Bolas'!F147+'Saldo Bolas'!F160+'Saldo Bolas'!F173+'Saldo Bolas'!F186+'Saldo Bolas'!F199+'Saldo Bolas'!F212+'Saldo Bolas'!F225+'Saldo Bolas'!F238</f>
        <v>0</v>
      </c>
      <c r="G251" s="27">
        <f aca="true" t="shared" si="39" ref="G251:G259">E251-F251</f>
        <v>0</v>
      </c>
    </row>
    <row r="252" spans="1:7" ht="12.75">
      <c r="A252" s="25" t="str">
        <f>'1º Fase'!$F$7</f>
        <v>Morro da Cruz</v>
      </c>
      <c r="B252" s="10">
        <f t="shared" si="38"/>
        <v>0</v>
      </c>
      <c r="C252" s="26">
        <f>'Saldo Bolas'!C135+'Saldo Bolas'!C148+'Saldo Bolas'!C161+'Saldo Bolas'!C174+'Saldo Bolas'!C187+'Saldo Bolas'!C200+'Saldo Bolas'!C213+'Saldo Bolas'!C226+'Saldo Bolas'!C239</f>
        <v>0</v>
      </c>
      <c r="D252" s="26">
        <f>'Saldo Bolas'!D135+'Saldo Bolas'!D148+'Saldo Bolas'!D161+'Saldo Bolas'!D174+'Saldo Bolas'!D187+'Saldo Bolas'!D200+'Saldo Bolas'!D213+'Saldo Bolas'!D226+'Saldo Bolas'!D239</f>
        <v>0</v>
      </c>
      <c r="E252" s="26">
        <f>'Saldo Bolas'!E135+'Saldo Bolas'!E148+'Saldo Bolas'!E161+'Saldo Bolas'!E174+'Saldo Bolas'!E187+'Saldo Bolas'!E200+'Saldo Bolas'!E213+'Saldo Bolas'!E226+'Saldo Bolas'!E239</f>
        <v>0</v>
      </c>
      <c r="F252" s="26">
        <f>'Saldo Bolas'!F135+'Saldo Bolas'!F148+'Saldo Bolas'!F161+'Saldo Bolas'!F174+'Saldo Bolas'!F187+'Saldo Bolas'!F200+'Saldo Bolas'!F213+'Saldo Bolas'!F226+'Saldo Bolas'!F239</f>
        <v>0</v>
      </c>
      <c r="G252" s="27">
        <f t="shared" si="39"/>
        <v>0</v>
      </c>
    </row>
    <row r="253" spans="1:7" ht="12.75">
      <c r="A253" s="25" t="str">
        <f>'1º Fase'!$F$8</f>
        <v>Cancha Zandonai</v>
      </c>
      <c r="B253" s="10">
        <f t="shared" si="38"/>
        <v>0</v>
      </c>
      <c r="C253" s="26">
        <f>'Saldo Bolas'!C136+'Saldo Bolas'!C149+'Saldo Bolas'!C162+'Saldo Bolas'!C175+'Saldo Bolas'!C188+'Saldo Bolas'!C201+'Saldo Bolas'!C214+'Saldo Bolas'!C227+'Saldo Bolas'!C240</f>
        <v>0</v>
      </c>
      <c r="D253" s="26">
        <f>'Saldo Bolas'!D136+'Saldo Bolas'!D149+'Saldo Bolas'!D162+'Saldo Bolas'!D175+'Saldo Bolas'!D188+'Saldo Bolas'!D201+'Saldo Bolas'!D214+'Saldo Bolas'!D227+'Saldo Bolas'!D240</f>
        <v>0</v>
      </c>
      <c r="E253" s="26">
        <f>'Saldo Bolas'!E136+'Saldo Bolas'!E149+'Saldo Bolas'!E162+'Saldo Bolas'!E175+'Saldo Bolas'!E188+'Saldo Bolas'!E201+'Saldo Bolas'!E214+'Saldo Bolas'!E227+'Saldo Bolas'!E240</f>
        <v>0</v>
      </c>
      <c r="F253" s="26">
        <f>'Saldo Bolas'!F136+'Saldo Bolas'!F149+'Saldo Bolas'!F162+'Saldo Bolas'!F175+'Saldo Bolas'!F188+'Saldo Bolas'!F201+'Saldo Bolas'!F214+'Saldo Bolas'!F227+'Saldo Bolas'!F240</f>
        <v>0</v>
      </c>
      <c r="G253" s="27">
        <f t="shared" si="39"/>
        <v>0</v>
      </c>
    </row>
    <row r="254" spans="1:7" ht="12.75">
      <c r="A254" s="25" t="str">
        <f>'1º Fase'!$F$9</f>
        <v>13 de Maio</v>
      </c>
      <c r="B254" s="10">
        <f t="shared" si="38"/>
        <v>0</v>
      </c>
      <c r="C254" s="26">
        <f>'Saldo Bolas'!C137+'Saldo Bolas'!C150+'Saldo Bolas'!C163+'Saldo Bolas'!C176+'Saldo Bolas'!C189+'Saldo Bolas'!C202+'Saldo Bolas'!C215+'Saldo Bolas'!C228+'Saldo Bolas'!C241</f>
        <v>0</v>
      </c>
      <c r="D254" s="26">
        <f>'Saldo Bolas'!D137+'Saldo Bolas'!D150+'Saldo Bolas'!D163+'Saldo Bolas'!D176+'Saldo Bolas'!D189+'Saldo Bolas'!D202+'Saldo Bolas'!D215+'Saldo Bolas'!D228+'Saldo Bolas'!D241</f>
        <v>0</v>
      </c>
      <c r="E254" s="26">
        <f>'Saldo Bolas'!E137+'Saldo Bolas'!E150+'Saldo Bolas'!E163+'Saldo Bolas'!E176+'Saldo Bolas'!E189+'Saldo Bolas'!E202+'Saldo Bolas'!E215+'Saldo Bolas'!E228+'Saldo Bolas'!E241</f>
        <v>0</v>
      </c>
      <c r="F254" s="26">
        <f>'Saldo Bolas'!F137+'Saldo Bolas'!F150+'Saldo Bolas'!F163+'Saldo Bolas'!F176+'Saldo Bolas'!F189+'Saldo Bolas'!F202+'Saldo Bolas'!F215+'Saldo Bolas'!F228+'Saldo Bolas'!F241</f>
        <v>0</v>
      </c>
      <c r="G254" s="27">
        <f t="shared" si="39"/>
        <v>0</v>
      </c>
    </row>
    <row r="255" spans="1:7" ht="12.75">
      <c r="A255" s="25" t="str">
        <f>'1º Fase'!$F$10</f>
        <v>Tifa do Scharlack</v>
      </c>
      <c r="B255" s="10">
        <f t="shared" si="38"/>
        <v>0</v>
      </c>
      <c r="C255" s="26">
        <f>'Saldo Bolas'!C138+'Saldo Bolas'!C151+'Saldo Bolas'!C164+'Saldo Bolas'!C177+'Saldo Bolas'!C190+'Saldo Bolas'!C203+'Saldo Bolas'!C216+'Saldo Bolas'!C229+'Saldo Bolas'!C242</f>
        <v>0</v>
      </c>
      <c r="D255" s="26">
        <f>'Saldo Bolas'!D138+'Saldo Bolas'!D151+'Saldo Bolas'!D164+'Saldo Bolas'!D177+'Saldo Bolas'!D190+'Saldo Bolas'!D203+'Saldo Bolas'!D216+'Saldo Bolas'!D229+'Saldo Bolas'!D242</f>
        <v>0</v>
      </c>
      <c r="E255" s="26">
        <f>'Saldo Bolas'!E138+'Saldo Bolas'!E151+'Saldo Bolas'!E164+'Saldo Bolas'!E177+'Saldo Bolas'!E190+'Saldo Bolas'!E203+'Saldo Bolas'!E216+'Saldo Bolas'!E229+'Saldo Bolas'!E242</f>
        <v>0</v>
      </c>
      <c r="F255" s="26">
        <f>'Saldo Bolas'!F138+'Saldo Bolas'!F151+'Saldo Bolas'!F164+'Saldo Bolas'!F177+'Saldo Bolas'!F190+'Saldo Bolas'!F203+'Saldo Bolas'!F216+'Saldo Bolas'!F229+'Saldo Bolas'!F242</f>
        <v>0</v>
      </c>
      <c r="G255" s="27">
        <f t="shared" si="39"/>
        <v>0</v>
      </c>
    </row>
    <row r="256" spans="1:7" ht="12.75">
      <c r="A256" s="25" t="str">
        <f>'1º Fase'!$F$11</f>
        <v>Cap. Santo Antônio</v>
      </c>
      <c r="B256" s="10">
        <f t="shared" si="38"/>
        <v>0</v>
      </c>
      <c r="C256" s="26">
        <f>'Saldo Bolas'!C139+'Saldo Bolas'!C152+'Saldo Bolas'!C165+'Saldo Bolas'!C178+'Saldo Bolas'!C191+'Saldo Bolas'!C204+'Saldo Bolas'!C217+'Saldo Bolas'!C230+'Saldo Bolas'!C243</f>
        <v>0</v>
      </c>
      <c r="D256" s="26">
        <f>'Saldo Bolas'!D139+'Saldo Bolas'!D152+'Saldo Bolas'!D165+'Saldo Bolas'!D178+'Saldo Bolas'!D191+'Saldo Bolas'!D204+'Saldo Bolas'!D217+'Saldo Bolas'!D230+'Saldo Bolas'!D243</f>
        <v>0</v>
      </c>
      <c r="E256" s="26">
        <f>'Saldo Bolas'!E139+'Saldo Bolas'!E152+'Saldo Bolas'!E165+'Saldo Bolas'!E178+'Saldo Bolas'!E191+'Saldo Bolas'!E204+'Saldo Bolas'!E217+'Saldo Bolas'!E230+'Saldo Bolas'!E243</f>
        <v>0</v>
      </c>
      <c r="F256" s="26">
        <f>'Saldo Bolas'!F139+'Saldo Bolas'!F152+'Saldo Bolas'!F165+'Saldo Bolas'!F178+'Saldo Bolas'!F191+'Saldo Bolas'!F204+'Saldo Bolas'!F217+'Saldo Bolas'!F230+'Saldo Bolas'!F243</f>
        <v>0</v>
      </c>
      <c r="G256" s="27">
        <f t="shared" si="39"/>
        <v>0</v>
      </c>
    </row>
    <row r="257" spans="1:7" ht="12.75">
      <c r="A257" s="25" t="str">
        <f>'1º Fase'!$F$12</f>
        <v>ADR 7 de Maio</v>
      </c>
      <c r="B257" s="10">
        <f t="shared" si="38"/>
        <v>0</v>
      </c>
      <c r="C257" s="26">
        <f>'Saldo Bolas'!C140+'Saldo Bolas'!C153+'Saldo Bolas'!C166+'Saldo Bolas'!C179+'Saldo Bolas'!C192+'Saldo Bolas'!C205+'Saldo Bolas'!C218+'Saldo Bolas'!C231+'Saldo Bolas'!C244</f>
        <v>0</v>
      </c>
      <c r="D257" s="26">
        <f>'Saldo Bolas'!D140+'Saldo Bolas'!D153+'Saldo Bolas'!D166+'Saldo Bolas'!D179+'Saldo Bolas'!D192+'Saldo Bolas'!D205+'Saldo Bolas'!D218+'Saldo Bolas'!D231+'Saldo Bolas'!D244</f>
        <v>0</v>
      </c>
      <c r="E257" s="26">
        <f>'Saldo Bolas'!E140+'Saldo Bolas'!E153+'Saldo Bolas'!E166+'Saldo Bolas'!E179+'Saldo Bolas'!E192+'Saldo Bolas'!E205+'Saldo Bolas'!E218+'Saldo Bolas'!E231+'Saldo Bolas'!E244</f>
        <v>0</v>
      </c>
      <c r="F257" s="26">
        <f>'Saldo Bolas'!F140+'Saldo Bolas'!F153+'Saldo Bolas'!F166+'Saldo Bolas'!F179+'Saldo Bolas'!F192+'Saldo Bolas'!F205+'Saldo Bolas'!F218+'Saldo Bolas'!F231+'Saldo Bolas'!F244</f>
        <v>0</v>
      </c>
      <c r="G257" s="27">
        <f t="shared" si="39"/>
        <v>0</v>
      </c>
    </row>
    <row r="258" spans="1:7" ht="12.75">
      <c r="A258" s="25" t="str">
        <f>'1º Fase'!$F$13</f>
        <v>Vildo</v>
      </c>
      <c r="B258" s="10">
        <f t="shared" si="38"/>
        <v>0</v>
      </c>
      <c r="C258" s="26">
        <f>'Saldo Bolas'!C140+'Saldo Bolas'!C153+'Saldo Bolas'!C166+'Saldo Bolas'!C179+'Saldo Bolas'!C192+'Saldo Bolas'!C205+'Saldo Bolas'!C218+'Saldo Bolas'!C231+'Saldo Bolas'!C244</f>
        <v>0</v>
      </c>
      <c r="D258" s="26">
        <f>'Saldo Bolas'!D140+'Saldo Bolas'!D153+'Saldo Bolas'!D166+'Saldo Bolas'!D179+'Saldo Bolas'!D192+'Saldo Bolas'!D205+'Saldo Bolas'!D218+'Saldo Bolas'!D231+'Saldo Bolas'!D244</f>
        <v>0</v>
      </c>
      <c r="E258" s="26">
        <f>'Saldo Bolas'!E140+'Saldo Bolas'!E153+'Saldo Bolas'!E166+'Saldo Bolas'!E179+'Saldo Bolas'!E192+'Saldo Bolas'!E205+'Saldo Bolas'!E218+'Saldo Bolas'!E231+'Saldo Bolas'!E244</f>
        <v>0</v>
      </c>
      <c r="F258" s="26">
        <f>'Saldo Bolas'!F140+'Saldo Bolas'!F153+'Saldo Bolas'!F166+'Saldo Bolas'!F179+'Saldo Bolas'!F192+'Saldo Bolas'!F205+'Saldo Bolas'!F218+'Saldo Bolas'!F231+'Saldo Bolas'!F244</f>
        <v>0</v>
      </c>
      <c r="G258" s="27">
        <f t="shared" si="39"/>
        <v>0</v>
      </c>
    </row>
    <row r="259" spans="1:7" ht="13.5" thickBot="1">
      <c r="A259" s="30" t="str">
        <f>'1º Fase'!$F$14</f>
        <v>Volta Grande</v>
      </c>
      <c r="B259" s="28">
        <f t="shared" si="38"/>
        <v>0</v>
      </c>
      <c r="C259" s="31">
        <f>'Saldo Bolas'!C142+'Saldo Bolas'!C155+'Saldo Bolas'!C168+'Saldo Bolas'!C181+'Saldo Bolas'!C194+'Saldo Bolas'!C207+'Saldo Bolas'!C220+'Saldo Bolas'!C233+'Saldo Bolas'!C246</f>
        <v>0</v>
      </c>
      <c r="D259" s="31">
        <f>'Saldo Bolas'!D142+'Saldo Bolas'!D155+'Saldo Bolas'!D168+'Saldo Bolas'!D181+'Saldo Bolas'!D194+'Saldo Bolas'!D207+'Saldo Bolas'!D220+'Saldo Bolas'!D233+'Saldo Bolas'!D246</f>
        <v>0</v>
      </c>
      <c r="E259" s="31">
        <f>'Saldo Bolas'!E142+'Saldo Bolas'!E155+'Saldo Bolas'!E168+'Saldo Bolas'!E181+'Saldo Bolas'!E194+'Saldo Bolas'!E207+'Saldo Bolas'!E220+'Saldo Bolas'!E233+'Saldo Bolas'!E246</f>
        <v>0</v>
      </c>
      <c r="F259" s="31">
        <f>'Saldo Bolas'!F142+'Saldo Bolas'!F155+'Saldo Bolas'!F168+'Saldo Bolas'!F181+'Saldo Bolas'!F194+'Saldo Bolas'!F207+'Saldo Bolas'!F220+'Saldo Bolas'!F233+'Saldo Bolas'!F246</f>
        <v>0</v>
      </c>
      <c r="G259" s="29">
        <f t="shared" si="39"/>
        <v>0</v>
      </c>
    </row>
    <row r="262" ht="13.5" thickBot="1"/>
    <row r="263" spans="1:7" ht="12.75" customHeight="1">
      <c r="A263" s="57" t="s">
        <v>69</v>
      </c>
      <c r="B263" s="59" t="s">
        <v>44</v>
      </c>
      <c r="C263" s="59" t="s">
        <v>45</v>
      </c>
      <c r="D263" s="59" t="s">
        <v>46</v>
      </c>
      <c r="E263" s="59" t="s">
        <v>47</v>
      </c>
      <c r="F263" s="59" t="s">
        <v>48</v>
      </c>
      <c r="G263" s="55" t="s">
        <v>49</v>
      </c>
    </row>
    <row r="264" spans="1:7" ht="12.75">
      <c r="A264" s="58"/>
      <c r="B264" s="60"/>
      <c r="C264" s="60"/>
      <c r="D264" s="60"/>
      <c r="E264" s="60"/>
      <c r="F264" s="60"/>
      <c r="G264" s="56"/>
    </row>
    <row r="265" spans="1:7" ht="12.75">
      <c r="A265" s="25" t="str">
        <f>'1º Fase'!$F$5</f>
        <v>Mat. Kopp</v>
      </c>
      <c r="B265" s="10">
        <f aca="true" t="shared" si="40" ref="B265:B274">C265+D265</f>
        <v>28</v>
      </c>
      <c r="C265" s="26">
        <f>'Saldo Bolas'!C120+'Saldo Bolas'!C250</f>
        <v>14</v>
      </c>
      <c r="D265" s="26">
        <f>'Saldo Bolas'!D120+'Saldo Bolas'!D250</f>
        <v>14</v>
      </c>
      <c r="E265" s="26">
        <f>'Saldo Bolas'!E120+'Saldo Bolas'!E250</f>
        <v>442</v>
      </c>
      <c r="F265" s="26">
        <f>'Saldo Bolas'!F120+'Saldo Bolas'!F250</f>
        <v>424</v>
      </c>
      <c r="G265" s="27">
        <f>E265-F265</f>
        <v>18</v>
      </c>
    </row>
    <row r="266" spans="1:7" ht="12.75">
      <c r="A266" s="25" t="str">
        <f>'1º Fase'!$F$6</f>
        <v>Delber Automóveis</v>
      </c>
      <c r="B266" s="10">
        <f t="shared" si="40"/>
        <v>28</v>
      </c>
      <c r="C266" s="26">
        <f>'Saldo Bolas'!C121+'Saldo Bolas'!C251</f>
        <v>16</v>
      </c>
      <c r="D266" s="26">
        <f>'Saldo Bolas'!D121+'Saldo Bolas'!D251</f>
        <v>12</v>
      </c>
      <c r="E266" s="26">
        <f>'Saldo Bolas'!E121+'Saldo Bolas'!E251</f>
        <v>402</v>
      </c>
      <c r="F266" s="26">
        <f>'Saldo Bolas'!F121+'Saldo Bolas'!F251</f>
        <v>382</v>
      </c>
      <c r="G266" s="27">
        <f aca="true" t="shared" si="41" ref="G266:G274">E266-F266</f>
        <v>20</v>
      </c>
    </row>
    <row r="267" spans="1:7" ht="12.75">
      <c r="A267" s="25" t="str">
        <f>'1º Fase'!$F$7</f>
        <v>Morro da Cruz</v>
      </c>
      <c r="B267" s="10">
        <f t="shared" si="40"/>
        <v>28</v>
      </c>
      <c r="C267" s="26">
        <f>'Saldo Bolas'!C122+'Saldo Bolas'!C252</f>
        <v>17</v>
      </c>
      <c r="D267" s="26">
        <f>'Saldo Bolas'!D122+'Saldo Bolas'!D252</f>
        <v>11</v>
      </c>
      <c r="E267" s="26">
        <f>'Saldo Bolas'!E122+'Saldo Bolas'!E252</f>
        <v>404</v>
      </c>
      <c r="F267" s="26">
        <f>'Saldo Bolas'!F122+'Saldo Bolas'!F252</f>
        <v>354</v>
      </c>
      <c r="G267" s="27">
        <f t="shared" si="41"/>
        <v>50</v>
      </c>
    </row>
    <row r="268" spans="1:7" ht="12.75">
      <c r="A268" s="25" t="str">
        <f>'1º Fase'!$F$8</f>
        <v>Cancha Zandonai</v>
      </c>
      <c r="B268" s="10">
        <f t="shared" si="40"/>
        <v>28</v>
      </c>
      <c r="C268" s="26">
        <f>'Saldo Bolas'!C123+'Saldo Bolas'!C253</f>
        <v>10</v>
      </c>
      <c r="D268" s="26">
        <f>'Saldo Bolas'!D123+'Saldo Bolas'!D253</f>
        <v>18</v>
      </c>
      <c r="E268" s="26">
        <f>'Saldo Bolas'!E123+'Saldo Bolas'!E253</f>
        <v>412</v>
      </c>
      <c r="F268" s="26">
        <f>'Saldo Bolas'!F123+'Saldo Bolas'!F253</f>
        <v>490</v>
      </c>
      <c r="G268" s="27">
        <f t="shared" si="41"/>
        <v>-78</v>
      </c>
    </row>
    <row r="269" spans="1:7" ht="12.75">
      <c r="A269" s="25" t="str">
        <f>'1º Fase'!$F$9</f>
        <v>13 de Maio</v>
      </c>
      <c r="B269" s="10">
        <f t="shared" si="40"/>
        <v>28</v>
      </c>
      <c r="C269" s="26">
        <f>'Saldo Bolas'!C124+'Saldo Bolas'!C254</f>
        <v>15</v>
      </c>
      <c r="D269" s="26">
        <f>'Saldo Bolas'!D124+'Saldo Bolas'!D254</f>
        <v>13</v>
      </c>
      <c r="E269" s="26">
        <f>'Saldo Bolas'!E124+'Saldo Bolas'!E254</f>
        <v>454</v>
      </c>
      <c r="F269" s="26">
        <f>'Saldo Bolas'!F124+'Saldo Bolas'!F254</f>
        <v>458</v>
      </c>
      <c r="G269" s="27">
        <f t="shared" si="41"/>
        <v>-4</v>
      </c>
    </row>
    <row r="270" spans="1:7" ht="12.75">
      <c r="A270" s="25" t="str">
        <f>'1º Fase'!$F$10</f>
        <v>Tifa do Scharlack</v>
      </c>
      <c r="B270" s="10">
        <f t="shared" si="40"/>
        <v>28</v>
      </c>
      <c r="C270" s="26">
        <f>'Saldo Bolas'!C125+'Saldo Bolas'!C255</f>
        <v>16</v>
      </c>
      <c r="D270" s="26">
        <f>'Saldo Bolas'!D125+'Saldo Bolas'!D255</f>
        <v>12</v>
      </c>
      <c r="E270" s="26">
        <f>'Saldo Bolas'!E125+'Saldo Bolas'!E255</f>
        <v>438</v>
      </c>
      <c r="F270" s="26">
        <f>'Saldo Bolas'!F125+'Saldo Bolas'!F255</f>
        <v>438</v>
      </c>
      <c r="G270" s="27">
        <f t="shared" si="41"/>
        <v>0</v>
      </c>
    </row>
    <row r="271" spans="1:7" ht="12.75">
      <c r="A271" s="25" t="str">
        <f>'1º Fase'!$F$11</f>
        <v>Cap. Santo Antônio</v>
      </c>
      <c r="B271" s="10">
        <f t="shared" si="40"/>
        <v>28</v>
      </c>
      <c r="C271" s="26">
        <f>'Saldo Bolas'!C126+'Saldo Bolas'!C256</f>
        <v>7</v>
      </c>
      <c r="D271" s="26">
        <f>'Saldo Bolas'!D126+'Saldo Bolas'!D256</f>
        <v>21</v>
      </c>
      <c r="E271" s="26">
        <f>'Saldo Bolas'!E126+'Saldo Bolas'!E256</f>
        <v>352</v>
      </c>
      <c r="F271" s="26">
        <f>'Saldo Bolas'!F126+'Saldo Bolas'!F256</f>
        <v>492</v>
      </c>
      <c r="G271" s="27">
        <f t="shared" si="41"/>
        <v>-140</v>
      </c>
    </row>
    <row r="272" spans="1:7" ht="12.75">
      <c r="A272" s="25" t="str">
        <f>'1º Fase'!$F$12</f>
        <v>ADR 7 de Maio</v>
      </c>
      <c r="B272" s="10">
        <f t="shared" si="40"/>
        <v>28</v>
      </c>
      <c r="C272" s="26">
        <f>'Saldo Bolas'!C127+'Saldo Bolas'!C258</f>
        <v>16</v>
      </c>
      <c r="D272" s="26">
        <f>'Saldo Bolas'!D127+'Saldo Bolas'!D258</f>
        <v>12</v>
      </c>
      <c r="E272" s="26">
        <f>'Saldo Bolas'!E127+'Saldo Bolas'!E258</f>
        <v>376</v>
      </c>
      <c r="F272" s="26">
        <f>'Saldo Bolas'!F127+'Saldo Bolas'!F258</f>
        <v>366</v>
      </c>
      <c r="G272" s="27">
        <f t="shared" si="41"/>
        <v>10</v>
      </c>
    </row>
    <row r="273" spans="1:7" ht="12.75">
      <c r="A273" s="25" t="str">
        <f>'1º Fase'!$F$13</f>
        <v>Vildo</v>
      </c>
      <c r="B273" s="10">
        <f t="shared" si="40"/>
        <v>28</v>
      </c>
      <c r="C273" s="26">
        <f>'Saldo Bolas'!C128+'Saldo Bolas'!C259</f>
        <v>19</v>
      </c>
      <c r="D273" s="26">
        <f>'Saldo Bolas'!D128+'Saldo Bolas'!D259</f>
        <v>9</v>
      </c>
      <c r="E273" s="26">
        <f>'Saldo Bolas'!E128+'Saldo Bolas'!E259</f>
        <v>442</v>
      </c>
      <c r="F273" s="26">
        <f>'Saldo Bolas'!F128+'Saldo Bolas'!F259</f>
        <v>316</v>
      </c>
      <c r="G273" s="27">
        <f t="shared" si="41"/>
        <v>126</v>
      </c>
    </row>
    <row r="274" spans="1:7" ht="13.5" thickBot="1">
      <c r="A274" s="30" t="str">
        <f>'1º Fase'!$F$14</f>
        <v>Volta Grande</v>
      </c>
      <c r="B274" s="28">
        <f t="shared" si="40"/>
        <v>28</v>
      </c>
      <c r="C274" s="31">
        <f>'Saldo Bolas'!C129+'Saldo Bolas'!C259</f>
        <v>10</v>
      </c>
      <c r="D274" s="31">
        <f>'Saldo Bolas'!D129+'Saldo Bolas'!D259</f>
        <v>18</v>
      </c>
      <c r="E274" s="31">
        <f>'Saldo Bolas'!E129+'Saldo Bolas'!E259</f>
        <v>434</v>
      </c>
      <c r="F274" s="31">
        <f>'Saldo Bolas'!F129+'Saldo Bolas'!F259</f>
        <v>436</v>
      </c>
      <c r="G274" s="29">
        <f t="shared" si="41"/>
        <v>-2</v>
      </c>
    </row>
  </sheetData>
  <sheetProtection/>
  <mergeCells count="147">
    <mergeCell ref="G1:G2"/>
    <mergeCell ref="A14:A15"/>
    <mergeCell ref="B14:B15"/>
    <mergeCell ref="C14:C15"/>
    <mergeCell ref="D14:D15"/>
    <mergeCell ref="E14:E15"/>
    <mergeCell ref="A1:A2"/>
    <mergeCell ref="B1:B2"/>
    <mergeCell ref="G14:G15"/>
    <mergeCell ref="B27:B28"/>
    <mergeCell ref="C27:C28"/>
    <mergeCell ref="D27:D28"/>
    <mergeCell ref="E1:E2"/>
    <mergeCell ref="F1:F2"/>
    <mergeCell ref="C1:C2"/>
    <mergeCell ref="D1:D2"/>
    <mergeCell ref="C53:C54"/>
    <mergeCell ref="D53:D54"/>
    <mergeCell ref="E53:E54"/>
    <mergeCell ref="F53:F54"/>
    <mergeCell ref="F14:F15"/>
    <mergeCell ref="F40:F41"/>
    <mergeCell ref="G27:G28"/>
    <mergeCell ref="A40:A41"/>
    <mergeCell ref="B40:B41"/>
    <mergeCell ref="C40:C41"/>
    <mergeCell ref="D40:D41"/>
    <mergeCell ref="E40:E41"/>
    <mergeCell ref="E27:E28"/>
    <mergeCell ref="F27:F28"/>
    <mergeCell ref="G40:G41"/>
    <mergeCell ref="A27:A28"/>
    <mergeCell ref="G53:G54"/>
    <mergeCell ref="A66:A67"/>
    <mergeCell ref="B66:B67"/>
    <mergeCell ref="C66:C67"/>
    <mergeCell ref="D66:D67"/>
    <mergeCell ref="E66:E67"/>
    <mergeCell ref="F66:F67"/>
    <mergeCell ref="G66:G67"/>
    <mergeCell ref="A53:A54"/>
    <mergeCell ref="B53:B54"/>
    <mergeCell ref="A79:A80"/>
    <mergeCell ref="B79:B80"/>
    <mergeCell ref="C79:C80"/>
    <mergeCell ref="D79:D80"/>
    <mergeCell ref="E79:E80"/>
    <mergeCell ref="F79:F80"/>
    <mergeCell ref="A92:A93"/>
    <mergeCell ref="B92:B93"/>
    <mergeCell ref="C92:C93"/>
    <mergeCell ref="D92:D93"/>
    <mergeCell ref="E92:E93"/>
    <mergeCell ref="F92:F93"/>
    <mergeCell ref="B105:B106"/>
    <mergeCell ref="C105:C106"/>
    <mergeCell ref="D105:D106"/>
    <mergeCell ref="E105:E106"/>
    <mergeCell ref="F105:F106"/>
    <mergeCell ref="G79:G80"/>
    <mergeCell ref="G92:G93"/>
    <mergeCell ref="G131:G132"/>
    <mergeCell ref="G105:G106"/>
    <mergeCell ref="A118:A119"/>
    <mergeCell ref="B118:B119"/>
    <mergeCell ref="C118:C119"/>
    <mergeCell ref="D118:D119"/>
    <mergeCell ref="E118:E119"/>
    <mergeCell ref="F118:F119"/>
    <mergeCell ref="G118:G119"/>
    <mergeCell ref="A105:A106"/>
    <mergeCell ref="C144:C145"/>
    <mergeCell ref="D144:D145"/>
    <mergeCell ref="E144:E145"/>
    <mergeCell ref="F144:F145"/>
    <mergeCell ref="A131:A132"/>
    <mergeCell ref="B131:B132"/>
    <mergeCell ref="C131:C132"/>
    <mergeCell ref="D131:D132"/>
    <mergeCell ref="E131:E132"/>
    <mergeCell ref="F131:F132"/>
    <mergeCell ref="G144:G145"/>
    <mergeCell ref="A157:A158"/>
    <mergeCell ref="B157:B158"/>
    <mergeCell ref="C157:C158"/>
    <mergeCell ref="D157:D158"/>
    <mergeCell ref="E157:E158"/>
    <mergeCell ref="F157:F158"/>
    <mergeCell ref="G157:G158"/>
    <mergeCell ref="A144:A145"/>
    <mergeCell ref="B144:B145"/>
    <mergeCell ref="F183:F184"/>
    <mergeCell ref="G183:G184"/>
    <mergeCell ref="A170:A171"/>
    <mergeCell ref="B170:B171"/>
    <mergeCell ref="C170:C171"/>
    <mergeCell ref="D170:D171"/>
    <mergeCell ref="E170:E171"/>
    <mergeCell ref="F170:F171"/>
    <mergeCell ref="C196:C197"/>
    <mergeCell ref="D196:D197"/>
    <mergeCell ref="E196:E197"/>
    <mergeCell ref="F196:F197"/>
    <mergeCell ref="G170:G171"/>
    <mergeCell ref="A183:A184"/>
    <mergeCell ref="B183:B184"/>
    <mergeCell ref="C183:C184"/>
    <mergeCell ref="D183:D184"/>
    <mergeCell ref="E183:E184"/>
    <mergeCell ref="G196:G197"/>
    <mergeCell ref="A209:A210"/>
    <mergeCell ref="B209:B210"/>
    <mergeCell ref="C209:C210"/>
    <mergeCell ref="D209:D210"/>
    <mergeCell ref="E209:E210"/>
    <mergeCell ref="F209:F210"/>
    <mergeCell ref="G209:G210"/>
    <mergeCell ref="A196:A197"/>
    <mergeCell ref="B196:B197"/>
    <mergeCell ref="F235:F236"/>
    <mergeCell ref="G235:G236"/>
    <mergeCell ref="A222:A223"/>
    <mergeCell ref="B222:B223"/>
    <mergeCell ref="C222:C223"/>
    <mergeCell ref="D222:D223"/>
    <mergeCell ref="E222:E223"/>
    <mergeCell ref="F222:F223"/>
    <mergeCell ref="C248:C249"/>
    <mergeCell ref="D248:D249"/>
    <mergeCell ref="E248:E249"/>
    <mergeCell ref="F248:F249"/>
    <mergeCell ref="G222:G223"/>
    <mergeCell ref="A235:A236"/>
    <mergeCell ref="B235:B236"/>
    <mergeCell ref="C235:C236"/>
    <mergeCell ref="D235:D236"/>
    <mergeCell ref="E235:E236"/>
    <mergeCell ref="G248:G249"/>
    <mergeCell ref="A263:A264"/>
    <mergeCell ref="B263:B264"/>
    <mergeCell ref="C263:C264"/>
    <mergeCell ref="D263:D264"/>
    <mergeCell ref="E263:E264"/>
    <mergeCell ref="F263:F264"/>
    <mergeCell ref="G263:G264"/>
    <mergeCell ref="A248:A249"/>
    <mergeCell ref="B248:B249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0.00390625" style="0" bestFit="1" customWidth="1"/>
    <col min="2" max="28" width="3.57421875" style="0" customWidth="1"/>
    <col min="29" max="29" width="9.140625" style="0" customWidth="1"/>
  </cols>
  <sheetData>
    <row r="1" ht="12.75">
      <c r="A1" s="32" t="s">
        <v>1</v>
      </c>
    </row>
    <row r="3" spans="1:28" ht="12.75">
      <c r="A3" s="35" t="s">
        <v>70</v>
      </c>
      <c r="B3" s="33">
        <v>1</v>
      </c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33">
        <v>16</v>
      </c>
      <c r="R3" s="33">
        <v>17</v>
      </c>
      <c r="S3" s="33">
        <v>18</v>
      </c>
      <c r="T3" s="33">
        <v>19</v>
      </c>
      <c r="U3" s="33">
        <v>20</v>
      </c>
      <c r="V3" s="33">
        <v>21</v>
      </c>
      <c r="W3" s="33">
        <v>22</v>
      </c>
      <c r="X3" s="33">
        <v>23</v>
      </c>
      <c r="Y3" s="33">
        <v>24</v>
      </c>
      <c r="Z3" s="33">
        <v>25</v>
      </c>
      <c r="AA3" s="33">
        <v>26</v>
      </c>
      <c r="AB3" s="33">
        <v>27</v>
      </c>
    </row>
    <row r="4" spans="1:28" ht="12.75">
      <c r="A4" s="9" t="str">
        <f>'1º Fase'!F5</f>
        <v>Mat. Kopp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2.75">
      <c r="A5" s="9" t="str">
        <f>'1º Fase'!F6</f>
        <v>Delber Automóveis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2.75">
      <c r="A6" s="9" t="str">
        <f>'1º Fase'!F7</f>
        <v>Morro da Cruz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2.75">
      <c r="A7" s="9" t="str">
        <f>'1º Fase'!F8</f>
        <v>Cancha Zandonai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2.75">
      <c r="A8" s="9" t="str">
        <f>'1º Fase'!F9</f>
        <v>13 de Maio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12.75">
      <c r="A9" s="9" t="str">
        <f>'1º Fase'!F10</f>
        <v>Tifa do Scharlack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2.75">
      <c r="A10" s="9" t="str">
        <f>'1º Fase'!F11</f>
        <v>Cap. Santo Antônio</v>
      </c>
      <c r="B10" s="41"/>
      <c r="C10" s="41"/>
      <c r="D10" s="41"/>
      <c r="E10" s="41"/>
      <c r="F10" s="41"/>
      <c r="G10" s="41"/>
      <c r="H10" s="41"/>
      <c r="I10" s="41"/>
      <c r="J10" s="4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2.75">
      <c r="A11" s="9" t="str">
        <f>'1º Fase'!F12</f>
        <v>ADR 7 de Maio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2.75">
      <c r="A12" s="9" t="str">
        <f>'1º Fase'!F13</f>
        <v>Vildo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34"/>
      <c r="V12" s="34"/>
      <c r="W12" s="34"/>
      <c r="X12" s="34"/>
      <c r="Y12" s="34"/>
      <c r="Z12" s="34"/>
      <c r="AA12" s="34"/>
      <c r="AB12" s="34"/>
    </row>
    <row r="13" spans="1:28" ht="12.75">
      <c r="A13" s="9" t="str">
        <f>'1º Fase'!F14</f>
        <v>Volta Grande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5" spans="1:28" ht="12.75">
      <c r="A15" s="35" t="s">
        <v>71</v>
      </c>
      <c r="B15" s="33">
        <v>28</v>
      </c>
      <c r="C15" s="33">
        <v>29</v>
      </c>
      <c r="D15" s="33">
        <v>30</v>
      </c>
      <c r="E15" s="33">
        <v>31</v>
      </c>
      <c r="F15" s="33">
        <v>32</v>
      </c>
      <c r="G15" s="33">
        <v>33</v>
      </c>
      <c r="H15" s="33">
        <v>34</v>
      </c>
      <c r="I15" s="33">
        <v>35</v>
      </c>
      <c r="J15" s="33">
        <v>36</v>
      </c>
      <c r="K15" s="33">
        <v>37</v>
      </c>
      <c r="L15" s="33">
        <v>38</v>
      </c>
      <c r="M15" s="33">
        <v>39</v>
      </c>
      <c r="N15" s="33">
        <v>40</v>
      </c>
      <c r="O15" s="33">
        <v>41</v>
      </c>
      <c r="P15" s="33">
        <v>42</v>
      </c>
      <c r="Q15" s="33">
        <v>43</v>
      </c>
      <c r="R15" s="33">
        <v>44</v>
      </c>
      <c r="S15" s="33">
        <v>45</v>
      </c>
      <c r="T15" s="33">
        <v>46</v>
      </c>
      <c r="U15" s="33">
        <v>47</v>
      </c>
      <c r="V15" s="33">
        <v>48</v>
      </c>
      <c r="W15" s="33">
        <v>49</v>
      </c>
      <c r="X15" s="33">
        <v>50</v>
      </c>
      <c r="Y15" s="33">
        <v>51</v>
      </c>
      <c r="Z15" s="33">
        <v>52</v>
      </c>
      <c r="AA15" s="33">
        <v>53</v>
      </c>
      <c r="AB15" s="33">
        <v>54</v>
      </c>
    </row>
    <row r="16" spans="1:28" ht="12.75">
      <c r="A16" s="9" t="str">
        <f>'1º Fase'!$F$5</f>
        <v>Mat. Kopp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12.75">
      <c r="A17" s="9" t="str">
        <f>'1º Fase'!$F$6</f>
        <v>Delber Automóveis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12.75">
      <c r="A18" s="9" t="str">
        <f>'1º Fase'!$F$7</f>
        <v>Morro da Cruz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12.75">
      <c r="A19" s="9" t="str">
        <f>'1º Fase'!$F$8</f>
        <v>Cancha Zandonai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12.75">
      <c r="A20" s="9" t="str">
        <f>'1º Fase'!$F$9</f>
        <v>13 de Maio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ht="12.75">
      <c r="A21" s="9" t="str">
        <f>'1º Fase'!$F$10</f>
        <v>Tifa do Scharlack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ht="12.75">
      <c r="A22" s="9" t="str">
        <f>'1º Fase'!$F$11</f>
        <v>Cap. Santo Antônio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12.75">
      <c r="A23" s="9" t="str">
        <f>'1º Fase'!$F$12</f>
        <v>ADR 7 de Maio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ht="12.75">
      <c r="A24" s="9" t="str">
        <f>'1º Fase'!$F$13</f>
        <v>Vildo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9" t="str">
        <f>'1º Fase'!$F$14</f>
        <v>Volta Grande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Notebook</cp:lastModifiedBy>
  <cp:lastPrinted>2015-04-23T14:30:51Z</cp:lastPrinted>
  <dcterms:created xsi:type="dcterms:W3CDTF">2005-02-02T18:17:44Z</dcterms:created>
  <dcterms:modified xsi:type="dcterms:W3CDTF">2015-04-22T14:42:26Z</dcterms:modified>
  <cp:category/>
  <cp:version/>
  <cp:contentType/>
  <cp:contentStatus/>
</cp:coreProperties>
</file>